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GSEL49\Desktop\TOUTES AU FOOT\"/>
    </mc:Choice>
  </mc:AlternateContent>
  <xr:revisionPtr revIDLastSave="0" documentId="8_{E9DE247E-BCD9-43AD-A765-47EE1756D2D3}" xr6:coauthVersionLast="47" xr6:coauthVersionMax="47" xr10:uidLastSave="{00000000-0000-0000-0000-000000000000}"/>
  <bookViews>
    <workbookView xWindow="-120" yWindow="-120" windowWidth="20730" windowHeight="11160" firstSheet="1" activeTab="10" xr2:uid="{00000000-000D-0000-FFFF-FFFF00000000}"/>
  </bookViews>
  <sheets>
    <sheet name="Poule A" sheetId="2" r:id="rId1"/>
    <sheet name="Poule B" sheetId="3" r:id="rId2"/>
    <sheet name="Poule C" sheetId="4" r:id="rId3"/>
    <sheet name="Poule D" sheetId="5" r:id="rId4"/>
    <sheet name="Poule E" sheetId="6" r:id="rId5"/>
    <sheet name="Poule F" sheetId="7" r:id="rId6"/>
    <sheet name="Poule G" sheetId="8" r:id="rId7"/>
    <sheet name="Poule H" sheetId="9" r:id="rId8"/>
    <sheet name="Poule I" sheetId="10" state="hidden" r:id="rId9"/>
    <sheet name="Poule J" sheetId="11" state="hidden" r:id="rId10"/>
    <sheet name="Finales" sheetId="12" r:id="rId11"/>
    <sheet name="Paramètres" sheetId="13" state="hidden" r:id="rId12"/>
    <sheet name="TRAM Poule à 10" sheetId="14" state="hidden" r:id="rId13"/>
    <sheet name="TRAM Poule à 9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5" l="1"/>
  <c r="K52" i="15"/>
  <c r="B52" i="15"/>
  <c r="B50" i="15"/>
  <c r="K48" i="15"/>
  <c r="B48" i="15"/>
  <c r="K43" i="15"/>
  <c r="B43" i="15"/>
  <c r="K41" i="15"/>
  <c r="K39" i="15"/>
  <c r="B39" i="15"/>
  <c r="A38" i="15"/>
  <c r="K35" i="15"/>
  <c r="K33" i="15"/>
  <c r="B32" i="15"/>
  <c r="K31" i="15"/>
  <c r="K30" i="15"/>
  <c r="B27" i="15"/>
  <c r="K25" i="15"/>
  <c r="B23" i="15"/>
  <c r="A19" i="15"/>
  <c r="V17" i="15"/>
  <c r="U17" i="15"/>
  <c r="S17" i="15"/>
  <c r="R17" i="15"/>
  <c r="Q17" i="15" s="1"/>
  <c r="P17" i="15"/>
  <c r="O17" i="15"/>
  <c r="N17" i="15" s="1"/>
  <c r="M17" i="15"/>
  <c r="L17" i="15"/>
  <c r="K17" i="15"/>
  <c r="J17" i="15"/>
  <c r="H17" i="15" s="1"/>
  <c r="I17" i="15"/>
  <c r="G17" i="15"/>
  <c r="F17" i="15"/>
  <c r="E17" i="15" s="1"/>
  <c r="D17" i="15"/>
  <c r="C17" i="15"/>
  <c r="W17" i="15" s="1"/>
  <c r="B17" i="15"/>
  <c r="A17" i="15"/>
  <c r="V16" i="15"/>
  <c r="U16" i="15"/>
  <c r="T16" i="15" s="1"/>
  <c r="S16" i="15"/>
  <c r="R16" i="15"/>
  <c r="Q16" i="15" s="1"/>
  <c r="P16" i="15"/>
  <c r="O16" i="15"/>
  <c r="N16" i="15"/>
  <c r="M16" i="15"/>
  <c r="K16" i="15" s="1"/>
  <c r="L16" i="15"/>
  <c r="J16" i="15"/>
  <c r="I16" i="15"/>
  <c r="H16" i="15" s="1"/>
  <c r="G16" i="15"/>
  <c r="F16" i="15"/>
  <c r="E16" i="15" s="1"/>
  <c r="D16" i="15"/>
  <c r="C16" i="15"/>
  <c r="B16" i="15"/>
  <c r="A16" i="15"/>
  <c r="X15" i="15"/>
  <c r="V15" i="15"/>
  <c r="U15" i="15"/>
  <c r="T15" i="15"/>
  <c r="S15" i="15"/>
  <c r="R15" i="15"/>
  <c r="Q15" i="15"/>
  <c r="P15" i="15"/>
  <c r="N15" i="15" s="1"/>
  <c r="O15" i="15"/>
  <c r="M15" i="15"/>
  <c r="L15" i="15"/>
  <c r="K15" i="15" s="1"/>
  <c r="J15" i="15"/>
  <c r="I15" i="15"/>
  <c r="H15" i="15"/>
  <c r="G15" i="15"/>
  <c r="F15" i="15"/>
  <c r="W15" i="15" s="1"/>
  <c r="E15" i="15"/>
  <c r="D15" i="15"/>
  <c r="C15" i="15"/>
  <c r="B15" i="15" s="1"/>
  <c r="A15" i="15"/>
  <c r="B34" i="15" s="1"/>
  <c r="X14" i="15"/>
  <c r="V14" i="15"/>
  <c r="U14" i="15"/>
  <c r="T14" i="15"/>
  <c r="S14" i="15"/>
  <c r="Q14" i="15" s="1"/>
  <c r="R14" i="15"/>
  <c r="P14" i="15"/>
  <c r="O14" i="15"/>
  <c r="N14" i="15" s="1"/>
  <c r="M14" i="15"/>
  <c r="L14" i="15"/>
  <c r="K14" i="15" s="1"/>
  <c r="J14" i="15"/>
  <c r="I14" i="15"/>
  <c r="H14" i="15"/>
  <c r="G14" i="15"/>
  <c r="F14" i="15"/>
  <c r="E14" i="15" s="1"/>
  <c r="D14" i="15"/>
  <c r="C14" i="15"/>
  <c r="A14" i="15"/>
  <c r="K55" i="15" s="1"/>
  <c r="V13" i="15"/>
  <c r="T13" i="15" s="1"/>
  <c r="U13" i="15"/>
  <c r="S13" i="15"/>
  <c r="R13" i="15"/>
  <c r="Q13" i="15" s="1"/>
  <c r="P13" i="15"/>
  <c r="O13" i="15"/>
  <c r="N13" i="15"/>
  <c r="M13" i="15"/>
  <c r="L13" i="15"/>
  <c r="K13" i="15"/>
  <c r="J13" i="15"/>
  <c r="I13" i="15"/>
  <c r="H13" i="15" s="1"/>
  <c r="G13" i="15"/>
  <c r="F13" i="15"/>
  <c r="D13" i="15"/>
  <c r="C13" i="15"/>
  <c r="B13" i="15"/>
  <c r="A13" i="15"/>
  <c r="B55" i="15" s="1"/>
  <c r="V12" i="15"/>
  <c r="U12" i="15"/>
  <c r="S12" i="15"/>
  <c r="R12" i="15"/>
  <c r="Q12" i="15"/>
  <c r="P12" i="15"/>
  <c r="O12" i="15"/>
  <c r="N12" i="15"/>
  <c r="M12" i="15"/>
  <c r="L12" i="15"/>
  <c r="J12" i="15"/>
  <c r="I12" i="15"/>
  <c r="G12" i="15"/>
  <c r="F12" i="15"/>
  <c r="W12" i="15" s="1"/>
  <c r="E12" i="15"/>
  <c r="D12" i="15"/>
  <c r="C12" i="15"/>
  <c r="B12" i="15"/>
  <c r="A12" i="15"/>
  <c r="V11" i="15"/>
  <c r="U11" i="15"/>
  <c r="T11" i="15" s="1"/>
  <c r="S11" i="15"/>
  <c r="R11" i="15"/>
  <c r="Q11" i="15"/>
  <c r="P11" i="15"/>
  <c r="O11" i="15"/>
  <c r="N11" i="15" s="1"/>
  <c r="M11" i="15"/>
  <c r="L11" i="15"/>
  <c r="K11" i="15" s="1"/>
  <c r="J11" i="15"/>
  <c r="I11" i="15"/>
  <c r="H11" i="15" s="1"/>
  <c r="G11" i="15"/>
  <c r="F11" i="15"/>
  <c r="E11" i="15"/>
  <c r="D11" i="15"/>
  <c r="C11" i="15"/>
  <c r="A11" i="15"/>
  <c r="W10" i="15"/>
  <c r="V10" i="15"/>
  <c r="U10" i="15"/>
  <c r="T10" i="15"/>
  <c r="S10" i="15"/>
  <c r="R10" i="15"/>
  <c r="P10" i="15"/>
  <c r="O10" i="15"/>
  <c r="M10" i="15"/>
  <c r="L10" i="15"/>
  <c r="K10" i="15"/>
  <c r="J10" i="15"/>
  <c r="I10" i="15"/>
  <c r="H10" i="15"/>
  <c r="G10" i="15"/>
  <c r="E10" i="15" s="1"/>
  <c r="F10" i="15"/>
  <c r="D10" i="15"/>
  <c r="C10" i="15"/>
  <c r="A10" i="15"/>
  <c r="B22" i="15" s="1"/>
  <c r="V9" i="15"/>
  <c r="U9" i="15"/>
  <c r="S9" i="15"/>
  <c r="R9" i="15"/>
  <c r="P9" i="15"/>
  <c r="O9" i="15"/>
  <c r="N9" i="15"/>
  <c r="M9" i="15"/>
  <c r="L9" i="15"/>
  <c r="K9" i="15"/>
  <c r="J9" i="15"/>
  <c r="H9" i="15" s="1"/>
  <c r="I9" i="15"/>
  <c r="G9" i="15"/>
  <c r="F9" i="15"/>
  <c r="E9" i="15" s="1"/>
  <c r="D9" i="15"/>
  <c r="C9" i="15"/>
  <c r="W9" i="15" s="1"/>
  <c r="B9" i="15"/>
  <c r="A9" i="15"/>
  <c r="K46" i="15" s="1"/>
  <c r="V8" i="15"/>
  <c r="U8" i="15"/>
  <c r="T8" i="15" s="1"/>
  <c r="S8" i="15"/>
  <c r="R8" i="15"/>
  <c r="Q8" i="15"/>
  <c r="P8" i="15"/>
  <c r="O8" i="15"/>
  <c r="N8" i="15"/>
  <c r="M8" i="15"/>
  <c r="K8" i="15" s="1"/>
  <c r="L8" i="15"/>
  <c r="J8" i="15"/>
  <c r="I8" i="15"/>
  <c r="G8" i="15"/>
  <c r="F8" i="15"/>
  <c r="E8" i="15"/>
  <c r="D8" i="15"/>
  <c r="C8" i="15"/>
  <c r="B8" i="15"/>
  <c r="A8" i="15"/>
  <c r="T4" i="15"/>
  <c r="K4" i="15"/>
  <c r="N3" i="15"/>
  <c r="B54" i="14"/>
  <c r="K53" i="14"/>
  <c r="K51" i="14"/>
  <c r="B50" i="14"/>
  <c r="K49" i="14"/>
  <c r="K47" i="14"/>
  <c r="K45" i="14"/>
  <c r="K43" i="14"/>
  <c r="K41" i="14"/>
  <c r="B40" i="14"/>
  <c r="A38" i="14"/>
  <c r="B37" i="14"/>
  <c r="K35" i="14"/>
  <c r="B35" i="14"/>
  <c r="B34" i="14"/>
  <c r="K33" i="14"/>
  <c r="K31" i="14"/>
  <c r="B31" i="14"/>
  <c r="K29" i="14"/>
  <c r="B29" i="14"/>
  <c r="K27" i="14"/>
  <c r="B27" i="14"/>
  <c r="B23" i="14"/>
  <c r="K22" i="14"/>
  <c r="K21" i="14"/>
  <c r="B21" i="14"/>
  <c r="A19" i="14"/>
  <c r="V17" i="14"/>
  <c r="U17" i="14"/>
  <c r="T17" i="14"/>
  <c r="S17" i="14"/>
  <c r="Q17" i="14" s="1"/>
  <c r="R17" i="14"/>
  <c r="P17" i="14"/>
  <c r="O17" i="14"/>
  <c r="M17" i="14"/>
  <c r="L17" i="14"/>
  <c r="K17" i="14"/>
  <c r="J17" i="14"/>
  <c r="I17" i="14"/>
  <c r="H17" i="14"/>
  <c r="G17" i="14"/>
  <c r="E17" i="14" s="1"/>
  <c r="F17" i="14"/>
  <c r="D17" i="14"/>
  <c r="X17" i="14" s="1"/>
  <c r="C17" i="14"/>
  <c r="B17" i="14" s="1"/>
  <c r="A17" i="14"/>
  <c r="K24" i="14" s="1"/>
  <c r="V16" i="14"/>
  <c r="T16" i="14" s="1"/>
  <c r="U16" i="14"/>
  <c r="S16" i="14"/>
  <c r="R16" i="14"/>
  <c r="Q16" i="14" s="1"/>
  <c r="P16" i="14"/>
  <c r="O16" i="14"/>
  <c r="N16" i="14" s="1"/>
  <c r="M16" i="14"/>
  <c r="L16" i="14"/>
  <c r="K16" i="14"/>
  <c r="J16" i="14"/>
  <c r="H16" i="14" s="1"/>
  <c r="I16" i="14"/>
  <c r="G16" i="14"/>
  <c r="F16" i="14"/>
  <c r="E16" i="14" s="1"/>
  <c r="D16" i="14"/>
  <c r="C16" i="14"/>
  <c r="B16" i="14" s="1"/>
  <c r="A16" i="14"/>
  <c r="K36" i="14" s="1"/>
  <c r="V15" i="14"/>
  <c r="U15" i="14"/>
  <c r="S15" i="14"/>
  <c r="R15" i="14"/>
  <c r="Q15" i="14" s="1"/>
  <c r="P15" i="14"/>
  <c r="O15" i="14"/>
  <c r="N15" i="14"/>
  <c r="M15" i="14"/>
  <c r="K15" i="14" s="1"/>
  <c r="L15" i="14"/>
  <c r="J15" i="14"/>
  <c r="I15" i="14"/>
  <c r="H15" i="14" s="1"/>
  <c r="G15" i="14"/>
  <c r="F15" i="14"/>
  <c r="E15" i="14" s="1"/>
  <c r="D15" i="14"/>
  <c r="C15" i="14"/>
  <c r="B15" i="14"/>
  <c r="A15" i="14"/>
  <c r="V14" i="14"/>
  <c r="U14" i="14"/>
  <c r="T14" i="14"/>
  <c r="S14" i="14"/>
  <c r="R14" i="14"/>
  <c r="Q14" i="14"/>
  <c r="P14" i="14"/>
  <c r="X14" i="14" s="1"/>
  <c r="O14" i="14"/>
  <c r="M14" i="14"/>
  <c r="L14" i="14"/>
  <c r="J14" i="14"/>
  <c r="I14" i="14"/>
  <c r="H14" i="14"/>
  <c r="G14" i="14"/>
  <c r="F14" i="14"/>
  <c r="E14" i="14"/>
  <c r="D14" i="14"/>
  <c r="B14" i="14" s="1"/>
  <c r="C14" i="14"/>
  <c r="A14" i="14"/>
  <c r="V13" i="14"/>
  <c r="U13" i="14"/>
  <c r="T13" i="14"/>
  <c r="S13" i="14"/>
  <c r="R13" i="14"/>
  <c r="Q13" i="14" s="1"/>
  <c r="P13" i="14"/>
  <c r="O13" i="14"/>
  <c r="N13" i="14" s="1"/>
  <c r="M13" i="14"/>
  <c r="L13" i="14"/>
  <c r="K13" i="14" s="1"/>
  <c r="J13" i="14"/>
  <c r="I13" i="14"/>
  <c r="H13" i="14"/>
  <c r="G13" i="14"/>
  <c r="E13" i="14" s="1"/>
  <c r="F13" i="14"/>
  <c r="D13" i="14"/>
  <c r="X13" i="14" s="1"/>
  <c r="C13" i="14"/>
  <c r="B13" i="14" s="1"/>
  <c r="Y13" i="14" s="1"/>
  <c r="A13" i="14"/>
  <c r="K28" i="14" s="1"/>
  <c r="V12" i="14"/>
  <c r="T12" i="14" s="1"/>
  <c r="U12" i="14"/>
  <c r="S12" i="14"/>
  <c r="R12" i="14"/>
  <c r="Q12" i="14" s="1"/>
  <c r="P12" i="14"/>
  <c r="O12" i="14"/>
  <c r="N12" i="14" s="1"/>
  <c r="M12" i="14"/>
  <c r="L12" i="14"/>
  <c r="K12" i="14"/>
  <c r="J12" i="14"/>
  <c r="H12" i="14" s="1"/>
  <c r="I12" i="14"/>
  <c r="G12" i="14"/>
  <c r="F12" i="14"/>
  <c r="D12" i="14"/>
  <c r="C12" i="14"/>
  <c r="W12" i="14" s="1"/>
  <c r="B12" i="14"/>
  <c r="A12" i="14"/>
  <c r="B55" i="14" s="1"/>
  <c r="V11" i="14"/>
  <c r="U11" i="14"/>
  <c r="S11" i="14"/>
  <c r="R11" i="14"/>
  <c r="Q11" i="14"/>
  <c r="P11" i="14"/>
  <c r="O11" i="14"/>
  <c r="N11" i="14"/>
  <c r="M11" i="14"/>
  <c r="K11" i="14" s="1"/>
  <c r="L11" i="14"/>
  <c r="J11" i="14"/>
  <c r="I11" i="14"/>
  <c r="H11" i="14" s="1"/>
  <c r="G11" i="14"/>
  <c r="F11" i="14"/>
  <c r="E11" i="14"/>
  <c r="D11" i="14"/>
  <c r="X11" i="14" s="1"/>
  <c r="C11" i="14"/>
  <c r="B11" i="14"/>
  <c r="A11" i="14"/>
  <c r="V10" i="14"/>
  <c r="U10" i="14"/>
  <c r="T10" i="14"/>
  <c r="S10" i="14"/>
  <c r="R10" i="14"/>
  <c r="Q10" i="14"/>
  <c r="P10" i="14"/>
  <c r="N10" i="14" s="1"/>
  <c r="O10" i="14"/>
  <c r="M10" i="14"/>
  <c r="L10" i="14"/>
  <c r="J10" i="14"/>
  <c r="I10" i="14"/>
  <c r="H10" i="14" s="1"/>
  <c r="G10" i="14"/>
  <c r="F10" i="14"/>
  <c r="E10" i="14"/>
  <c r="D10" i="14"/>
  <c r="X10" i="14" s="1"/>
  <c r="C10" i="14"/>
  <c r="B10" i="14" s="1"/>
  <c r="A10" i="14"/>
  <c r="V9" i="14"/>
  <c r="U9" i="14"/>
  <c r="T9" i="14"/>
  <c r="S9" i="14"/>
  <c r="Q9" i="14" s="1"/>
  <c r="R9" i="14"/>
  <c r="P9" i="14"/>
  <c r="O9" i="14"/>
  <c r="N9" i="14" s="1"/>
  <c r="M9" i="14"/>
  <c r="L9" i="14"/>
  <c r="K9" i="14"/>
  <c r="J9" i="14"/>
  <c r="I9" i="14"/>
  <c r="H9" i="14"/>
  <c r="G9" i="14"/>
  <c r="X9" i="14" s="1"/>
  <c r="F9" i="14"/>
  <c r="E9" i="14" s="1"/>
  <c r="D9" i="14"/>
  <c r="C9" i="14"/>
  <c r="B9" i="14" s="1"/>
  <c r="A9" i="14"/>
  <c r="B45" i="14" s="1"/>
  <c r="V8" i="14"/>
  <c r="T8" i="14" s="1"/>
  <c r="U8" i="14"/>
  <c r="S8" i="14"/>
  <c r="R8" i="14"/>
  <c r="Q8" i="14" s="1"/>
  <c r="P8" i="14"/>
  <c r="O8" i="14"/>
  <c r="N8" i="14" s="1"/>
  <c r="M8" i="14"/>
  <c r="L8" i="14"/>
  <c r="K8" i="14"/>
  <c r="J8" i="14"/>
  <c r="I8" i="14"/>
  <c r="H8" i="14" s="1"/>
  <c r="G8" i="14"/>
  <c r="F8" i="14"/>
  <c r="E8" i="14" s="1"/>
  <c r="D8" i="14"/>
  <c r="C8" i="14"/>
  <c r="B8" i="14" s="1"/>
  <c r="A8" i="14"/>
  <c r="B20" i="14" s="1"/>
  <c r="T4" i="14"/>
  <c r="K4" i="14"/>
  <c r="N3" i="14"/>
  <c r="K15" i="12"/>
  <c r="B15" i="12"/>
  <c r="K13" i="12"/>
  <c r="B13" i="12"/>
  <c r="K11" i="12"/>
  <c r="B11" i="12"/>
  <c r="K9" i="12"/>
  <c r="B9" i="12"/>
  <c r="K54" i="11"/>
  <c r="B54" i="11"/>
  <c r="K52" i="11"/>
  <c r="B52" i="11"/>
  <c r="B50" i="11"/>
  <c r="K48" i="11"/>
  <c r="B48" i="11"/>
  <c r="K45" i="11"/>
  <c r="B45" i="11"/>
  <c r="K43" i="11"/>
  <c r="B43" i="11"/>
  <c r="B42" i="11"/>
  <c r="K41" i="11"/>
  <c r="K39" i="11"/>
  <c r="B39" i="11"/>
  <c r="A38" i="11"/>
  <c r="K35" i="11"/>
  <c r="K33" i="11"/>
  <c r="K31" i="11"/>
  <c r="B30" i="11"/>
  <c r="K29" i="11"/>
  <c r="B27" i="11"/>
  <c r="B25" i="11"/>
  <c r="K22" i="11"/>
  <c r="B21" i="11"/>
  <c r="A19" i="11"/>
  <c r="V17" i="11"/>
  <c r="T17" i="11" s="1"/>
  <c r="U17" i="11"/>
  <c r="S17" i="11"/>
  <c r="R17" i="11"/>
  <c r="Q17" i="11" s="1"/>
  <c r="P17" i="11"/>
  <c r="O17" i="11"/>
  <c r="N17" i="11"/>
  <c r="M17" i="11"/>
  <c r="L17" i="11"/>
  <c r="K17" i="11"/>
  <c r="J17" i="11"/>
  <c r="H17" i="11" s="1"/>
  <c r="I17" i="11"/>
  <c r="G17" i="11"/>
  <c r="F17" i="11"/>
  <c r="D17" i="11"/>
  <c r="C17" i="11"/>
  <c r="B17" i="11"/>
  <c r="A17" i="11"/>
  <c r="V16" i="11"/>
  <c r="U16" i="11"/>
  <c r="S16" i="11"/>
  <c r="R16" i="11"/>
  <c r="Q16" i="11"/>
  <c r="P16" i="11"/>
  <c r="O16" i="11"/>
  <c r="N16" i="11"/>
  <c r="M16" i="11"/>
  <c r="K16" i="11" s="1"/>
  <c r="L16" i="11"/>
  <c r="J16" i="11"/>
  <c r="I16" i="11"/>
  <c r="G16" i="11"/>
  <c r="F16" i="11"/>
  <c r="D16" i="11"/>
  <c r="X16" i="11" s="1"/>
  <c r="C16" i="11"/>
  <c r="B16" i="11"/>
  <c r="A16" i="11"/>
  <c r="K24" i="11" s="1"/>
  <c r="V15" i="11"/>
  <c r="U15" i="11"/>
  <c r="T15" i="11" s="1"/>
  <c r="S15" i="11"/>
  <c r="R15" i="11"/>
  <c r="Q15" i="11"/>
  <c r="P15" i="11"/>
  <c r="N15" i="11" s="1"/>
  <c r="O15" i="11"/>
  <c r="M15" i="11"/>
  <c r="L15" i="11"/>
  <c r="K15" i="11" s="1"/>
  <c r="J15" i="11"/>
  <c r="I15" i="11"/>
  <c r="H15" i="11" s="1"/>
  <c r="G15" i="11"/>
  <c r="F15" i="11"/>
  <c r="E15" i="11"/>
  <c r="D15" i="11"/>
  <c r="C15" i="11"/>
  <c r="A15" i="11"/>
  <c r="W14" i="11"/>
  <c r="V14" i="11"/>
  <c r="U14" i="11"/>
  <c r="T14" i="11"/>
  <c r="S14" i="11"/>
  <c r="R14" i="11"/>
  <c r="Q14" i="11" s="1"/>
  <c r="P14" i="11"/>
  <c r="O14" i="11"/>
  <c r="M14" i="11"/>
  <c r="L14" i="11"/>
  <c r="K14" i="11"/>
  <c r="J14" i="11"/>
  <c r="I14" i="11"/>
  <c r="H14" i="11"/>
  <c r="G14" i="11"/>
  <c r="E14" i="11" s="1"/>
  <c r="F14" i="11"/>
  <c r="D14" i="11"/>
  <c r="C14" i="11"/>
  <c r="A14" i="11"/>
  <c r="K44" i="11" s="1"/>
  <c r="V13" i="11"/>
  <c r="U13" i="11"/>
  <c r="S13" i="11"/>
  <c r="R13" i="11"/>
  <c r="P13" i="11"/>
  <c r="O13" i="11"/>
  <c r="N13" i="11" s="1"/>
  <c r="M13" i="11"/>
  <c r="L13" i="11"/>
  <c r="K13" i="11"/>
  <c r="J13" i="11"/>
  <c r="H13" i="11" s="1"/>
  <c r="I13" i="11"/>
  <c r="G13" i="11"/>
  <c r="F13" i="11"/>
  <c r="E13" i="11" s="1"/>
  <c r="D13" i="11"/>
  <c r="C13" i="11"/>
  <c r="B13" i="11"/>
  <c r="A13" i="11"/>
  <c r="K40" i="11" s="1"/>
  <c r="V12" i="11"/>
  <c r="U12" i="11"/>
  <c r="T12" i="11" s="1"/>
  <c r="S12" i="11"/>
  <c r="R12" i="11"/>
  <c r="Q12" i="11" s="1"/>
  <c r="P12" i="11"/>
  <c r="O12" i="11"/>
  <c r="N12" i="11"/>
  <c r="M12" i="11"/>
  <c r="K12" i="11" s="1"/>
  <c r="L12" i="11"/>
  <c r="J12" i="11"/>
  <c r="I12" i="11"/>
  <c r="H12" i="11" s="1"/>
  <c r="G12" i="11"/>
  <c r="F12" i="11"/>
  <c r="E12" i="11"/>
  <c r="D12" i="11"/>
  <c r="C12" i="11"/>
  <c r="B12" i="11"/>
  <c r="A12" i="11"/>
  <c r="V11" i="11"/>
  <c r="U11" i="11"/>
  <c r="T11" i="11" s="1"/>
  <c r="S11" i="11"/>
  <c r="R11" i="11"/>
  <c r="Q11" i="11"/>
  <c r="P11" i="11"/>
  <c r="N11" i="11" s="1"/>
  <c r="O11" i="11"/>
  <c r="M11" i="11"/>
  <c r="L11" i="11"/>
  <c r="K11" i="11" s="1"/>
  <c r="J11" i="11"/>
  <c r="I11" i="11"/>
  <c r="H11" i="11"/>
  <c r="G11" i="11"/>
  <c r="F11" i="11"/>
  <c r="E11" i="11"/>
  <c r="Y11" i="11" s="1"/>
  <c r="D11" i="11"/>
  <c r="B11" i="11" s="1"/>
  <c r="C11" i="11"/>
  <c r="W11" i="11" s="1"/>
  <c r="A11" i="11"/>
  <c r="X10" i="11"/>
  <c r="V10" i="11"/>
  <c r="U10" i="11"/>
  <c r="T10" i="11"/>
  <c r="S10" i="11"/>
  <c r="Q10" i="11" s="1"/>
  <c r="R10" i="11"/>
  <c r="P10" i="11"/>
  <c r="O10" i="11"/>
  <c r="N10" i="11" s="1"/>
  <c r="M10" i="11"/>
  <c r="L10" i="11"/>
  <c r="K10" i="11" s="1"/>
  <c r="J10" i="11"/>
  <c r="I10" i="11"/>
  <c r="H10" i="11"/>
  <c r="G10" i="11"/>
  <c r="E10" i="11" s="1"/>
  <c r="F10" i="11"/>
  <c r="D10" i="11"/>
  <c r="C10" i="11"/>
  <c r="A10" i="11"/>
  <c r="B22" i="11" s="1"/>
  <c r="V9" i="11"/>
  <c r="T9" i="11" s="1"/>
  <c r="U9" i="11"/>
  <c r="S9" i="11"/>
  <c r="R9" i="11"/>
  <c r="Q9" i="11" s="1"/>
  <c r="P9" i="11"/>
  <c r="O9" i="11"/>
  <c r="N9" i="11"/>
  <c r="M9" i="11"/>
  <c r="L9" i="11"/>
  <c r="K9" i="11"/>
  <c r="J9" i="11"/>
  <c r="H9" i="11" s="1"/>
  <c r="I9" i="11"/>
  <c r="G9" i="11"/>
  <c r="F9" i="11"/>
  <c r="D9" i="11"/>
  <c r="C9" i="11"/>
  <c r="B9" i="11"/>
  <c r="A9" i="11"/>
  <c r="K46" i="11" s="1"/>
  <c r="V8" i="11"/>
  <c r="U8" i="11"/>
  <c r="S8" i="11"/>
  <c r="R8" i="11"/>
  <c r="Q8" i="11"/>
  <c r="P8" i="11"/>
  <c r="O8" i="11"/>
  <c r="N8" i="11"/>
  <c r="M8" i="11"/>
  <c r="K8" i="11" s="1"/>
  <c r="L8" i="11"/>
  <c r="J8" i="11"/>
  <c r="I8" i="11"/>
  <c r="G8" i="11"/>
  <c r="F8" i="11"/>
  <c r="W8" i="11" s="1"/>
  <c r="E8" i="11"/>
  <c r="D8" i="11"/>
  <c r="X8" i="11" s="1"/>
  <c r="Z8" i="11" s="1"/>
  <c r="C8" i="11"/>
  <c r="B8" i="11"/>
  <c r="A8" i="11"/>
  <c r="T4" i="11"/>
  <c r="K4" i="11"/>
  <c r="N3" i="11"/>
  <c r="B54" i="10"/>
  <c r="K53" i="10"/>
  <c r="K51" i="10"/>
  <c r="B48" i="10"/>
  <c r="K46" i="10"/>
  <c r="K44" i="10"/>
  <c r="B39" i="10"/>
  <c r="A38" i="10"/>
  <c r="K35" i="10"/>
  <c r="B35" i="10"/>
  <c r="B34" i="10"/>
  <c r="B31" i="10"/>
  <c r="K29" i="10"/>
  <c r="B29" i="10"/>
  <c r="K26" i="10"/>
  <c r="B25" i="10"/>
  <c r="K22" i="10"/>
  <c r="B21" i="10"/>
  <c r="K20" i="10"/>
  <c r="A19" i="10"/>
  <c r="V17" i="10"/>
  <c r="U17" i="10"/>
  <c r="S17" i="10"/>
  <c r="R17" i="10"/>
  <c r="Q17" i="10"/>
  <c r="P17" i="10"/>
  <c r="O17" i="10"/>
  <c r="N17" i="10"/>
  <c r="M17" i="10"/>
  <c r="K17" i="10" s="1"/>
  <c r="L17" i="10"/>
  <c r="J17" i="10"/>
  <c r="I17" i="10"/>
  <c r="G17" i="10"/>
  <c r="E17" i="10" s="1"/>
  <c r="F17" i="10"/>
  <c r="D17" i="10"/>
  <c r="X17" i="10" s="1"/>
  <c r="C17" i="10"/>
  <c r="B17" i="10"/>
  <c r="A17" i="10"/>
  <c r="V16" i="10"/>
  <c r="U16" i="10"/>
  <c r="T16" i="10"/>
  <c r="S16" i="10"/>
  <c r="R16" i="10"/>
  <c r="Q16" i="10" s="1"/>
  <c r="P16" i="10"/>
  <c r="N16" i="10" s="1"/>
  <c r="O16" i="10"/>
  <c r="M16" i="10"/>
  <c r="L16" i="10"/>
  <c r="K16" i="10" s="1"/>
  <c r="J16" i="10"/>
  <c r="I16" i="10"/>
  <c r="H16" i="10" s="1"/>
  <c r="G16" i="10"/>
  <c r="F16" i="10"/>
  <c r="E16" i="10"/>
  <c r="D16" i="10"/>
  <c r="X16" i="10" s="1"/>
  <c r="C16" i="10"/>
  <c r="B16" i="10"/>
  <c r="A16" i="10"/>
  <c r="W15" i="10"/>
  <c r="V15" i="10"/>
  <c r="U15" i="10"/>
  <c r="T15" i="10"/>
  <c r="S15" i="10"/>
  <c r="R15" i="10"/>
  <c r="P15" i="10"/>
  <c r="O15" i="10"/>
  <c r="M15" i="10"/>
  <c r="K15" i="10" s="1"/>
  <c r="L15" i="10"/>
  <c r="J15" i="10"/>
  <c r="I15" i="10"/>
  <c r="H15" i="10"/>
  <c r="G15" i="10"/>
  <c r="F15" i="10"/>
  <c r="D15" i="10"/>
  <c r="C15" i="10"/>
  <c r="B15" i="10" s="1"/>
  <c r="A15" i="10"/>
  <c r="K27" i="10" s="1"/>
  <c r="X14" i="10"/>
  <c r="V14" i="10"/>
  <c r="T14" i="10" s="1"/>
  <c r="U14" i="10"/>
  <c r="S14" i="10"/>
  <c r="R14" i="10"/>
  <c r="Q14" i="10" s="1"/>
  <c r="P14" i="10"/>
  <c r="O14" i="10"/>
  <c r="N14" i="10"/>
  <c r="M14" i="10"/>
  <c r="L14" i="10"/>
  <c r="K14" i="10"/>
  <c r="J14" i="10"/>
  <c r="I14" i="10"/>
  <c r="H14" i="10"/>
  <c r="G14" i="10"/>
  <c r="F14" i="10"/>
  <c r="E14" i="10" s="1"/>
  <c r="D14" i="10"/>
  <c r="C14" i="10"/>
  <c r="A14" i="10"/>
  <c r="B42" i="10" s="1"/>
  <c r="V13" i="10"/>
  <c r="U13" i="10"/>
  <c r="T13" i="10" s="1"/>
  <c r="S13" i="10"/>
  <c r="R13" i="10"/>
  <c r="Q13" i="10"/>
  <c r="P13" i="10"/>
  <c r="O13" i="10"/>
  <c r="N13" i="10"/>
  <c r="M13" i="10"/>
  <c r="L13" i="10"/>
  <c r="K13" i="10" s="1"/>
  <c r="J13" i="10"/>
  <c r="I13" i="10"/>
  <c r="G13" i="10"/>
  <c r="F13" i="10"/>
  <c r="D13" i="10"/>
  <c r="B13" i="10" s="1"/>
  <c r="C13" i="10"/>
  <c r="A13" i="10"/>
  <c r="V12" i="10"/>
  <c r="U12" i="10"/>
  <c r="T12" i="10"/>
  <c r="S12" i="10"/>
  <c r="R12" i="10"/>
  <c r="P12" i="10"/>
  <c r="O12" i="10"/>
  <c r="N12" i="10" s="1"/>
  <c r="M12" i="10"/>
  <c r="L12" i="10"/>
  <c r="K12" i="10"/>
  <c r="J12" i="10"/>
  <c r="I12" i="10"/>
  <c r="G12" i="10"/>
  <c r="E12" i="10" s="1"/>
  <c r="F12" i="10"/>
  <c r="D12" i="10"/>
  <c r="C12" i="10"/>
  <c r="A12" i="10"/>
  <c r="W11" i="10"/>
  <c r="V11" i="10"/>
  <c r="T11" i="10" s="1"/>
  <c r="U11" i="10"/>
  <c r="S11" i="10"/>
  <c r="R11" i="10"/>
  <c r="Q11" i="10" s="1"/>
  <c r="P11" i="10"/>
  <c r="O11" i="10"/>
  <c r="N11" i="10"/>
  <c r="M11" i="10"/>
  <c r="L11" i="10"/>
  <c r="J11" i="10"/>
  <c r="H11" i="10" s="1"/>
  <c r="I11" i="10"/>
  <c r="G11" i="10"/>
  <c r="E11" i="10" s="1"/>
  <c r="F11" i="10"/>
  <c r="D11" i="10"/>
  <c r="C11" i="10"/>
  <c r="A11" i="10"/>
  <c r="V10" i="10"/>
  <c r="U10" i="10"/>
  <c r="T10" i="10" s="1"/>
  <c r="S10" i="10"/>
  <c r="R10" i="10"/>
  <c r="Q10" i="10"/>
  <c r="P10" i="10"/>
  <c r="O10" i="10"/>
  <c r="N10" i="10" s="1"/>
  <c r="M10" i="10"/>
  <c r="K10" i="10" s="1"/>
  <c r="L10" i="10"/>
  <c r="J10" i="10"/>
  <c r="I10" i="10"/>
  <c r="G10" i="10"/>
  <c r="E10" i="10" s="1"/>
  <c r="F10" i="10"/>
  <c r="D10" i="10"/>
  <c r="C10" i="10"/>
  <c r="B10" i="10"/>
  <c r="A10" i="10"/>
  <c r="V9" i="10"/>
  <c r="U9" i="10"/>
  <c r="T9" i="10"/>
  <c r="S9" i="10"/>
  <c r="R9" i="10"/>
  <c r="Q9" i="10" s="1"/>
  <c r="P9" i="10"/>
  <c r="N9" i="10" s="1"/>
  <c r="O9" i="10"/>
  <c r="M9" i="10"/>
  <c r="L9" i="10"/>
  <c r="K9" i="10" s="1"/>
  <c r="J9" i="10"/>
  <c r="H9" i="10" s="1"/>
  <c r="I9" i="10"/>
  <c r="G9" i="10"/>
  <c r="F9" i="10"/>
  <c r="E9" i="10"/>
  <c r="D9" i="10"/>
  <c r="C9" i="10"/>
  <c r="A9" i="10"/>
  <c r="K41" i="10" s="1"/>
  <c r="V8" i="10"/>
  <c r="U8" i="10"/>
  <c r="T8" i="10" s="1"/>
  <c r="S8" i="10"/>
  <c r="Q8" i="10" s="1"/>
  <c r="R8" i="10"/>
  <c r="P8" i="10"/>
  <c r="O8" i="10"/>
  <c r="N8" i="10" s="1"/>
  <c r="M8" i="10"/>
  <c r="K8" i="10" s="1"/>
  <c r="L8" i="10"/>
  <c r="J8" i="10"/>
  <c r="I8" i="10"/>
  <c r="H8" i="10"/>
  <c r="G8" i="10"/>
  <c r="F8" i="10"/>
  <c r="D8" i="10"/>
  <c r="C8" i="10"/>
  <c r="B8" i="10" s="1"/>
  <c r="A8" i="10"/>
  <c r="B20" i="10" s="1"/>
  <c r="T4" i="10"/>
  <c r="K4" i="10"/>
  <c r="N3" i="10"/>
  <c r="B53" i="9"/>
  <c r="K51" i="9"/>
  <c r="B49" i="9"/>
  <c r="K48" i="9"/>
  <c r="K47" i="9"/>
  <c r="K46" i="9"/>
  <c r="K44" i="9"/>
  <c r="B40" i="9"/>
  <c r="A38" i="9"/>
  <c r="K36" i="9"/>
  <c r="B36" i="9"/>
  <c r="K35" i="9"/>
  <c r="K32" i="9"/>
  <c r="K28" i="9"/>
  <c r="B28" i="9"/>
  <c r="B27" i="9"/>
  <c r="K24" i="9"/>
  <c r="B24" i="9"/>
  <c r="K23" i="9"/>
  <c r="B23" i="9"/>
  <c r="B20" i="9"/>
  <c r="A19" i="9"/>
  <c r="V17" i="9"/>
  <c r="U17" i="9"/>
  <c r="T17" i="9" s="1"/>
  <c r="S17" i="9"/>
  <c r="Q17" i="9" s="1"/>
  <c r="R17" i="9"/>
  <c r="P17" i="9"/>
  <c r="O17" i="9"/>
  <c r="N17" i="9"/>
  <c r="M17" i="9"/>
  <c r="L17" i="9"/>
  <c r="K17" i="9" s="1"/>
  <c r="J17" i="9"/>
  <c r="I17" i="9"/>
  <c r="H17" i="9" s="1"/>
  <c r="G17" i="9"/>
  <c r="F17" i="9"/>
  <c r="E17" i="9"/>
  <c r="D17" i="9"/>
  <c r="C17" i="9"/>
  <c r="A17" i="9"/>
  <c r="B26" i="9" s="1"/>
  <c r="X16" i="9"/>
  <c r="V16" i="9"/>
  <c r="T16" i="9" s="1"/>
  <c r="U16" i="9"/>
  <c r="S16" i="9"/>
  <c r="R16" i="9"/>
  <c r="Q16" i="9"/>
  <c r="P16" i="9"/>
  <c r="O16" i="9"/>
  <c r="N16" i="9" s="1"/>
  <c r="M16" i="9"/>
  <c r="L16" i="9"/>
  <c r="K16" i="9" s="1"/>
  <c r="J16" i="9"/>
  <c r="I16" i="9"/>
  <c r="H16" i="9" s="1"/>
  <c r="G16" i="9"/>
  <c r="F16" i="9"/>
  <c r="D16" i="9"/>
  <c r="B16" i="9" s="1"/>
  <c r="C16" i="9"/>
  <c r="A16" i="9"/>
  <c r="B32" i="9" s="1"/>
  <c r="V15" i="9"/>
  <c r="U15" i="9"/>
  <c r="T15" i="9"/>
  <c r="S15" i="9"/>
  <c r="R15" i="9"/>
  <c r="Q15" i="9" s="1"/>
  <c r="P15" i="9"/>
  <c r="O15" i="9"/>
  <c r="N15" i="9" s="1"/>
  <c r="M15" i="9"/>
  <c r="L15" i="9"/>
  <c r="K15" i="9"/>
  <c r="J15" i="9"/>
  <c r="I15" i="9"/>
  <c r="H15" i="9" s="1"/>
  <c r="G15" i="9"/>
  <c r="E15" i="9" s="1"/>
  <c r="F15" i="9"/>
  <c r="D15" i="9"/>
  <c r="C15" i="9"/>
  <c r="B15" i="9"/>
  <c r="A15" i="9"/>
  <c r="V14" i="9"/>
  <c r="U14" i="9"/>
  <c r="T14" i="9"/>
  <c r="S14" i="9"/>
  <c r="R14" i="9"/>
  <c r="Q14" i="9" s="1"/>
  <c r="P14" i="9"/>
  <c r="O14" i="9"/>
  <c r="N14" i="9" s="1"/>
  <c r="M14" i="9"/>
  <c r="L14" i="9"/>
  <c r="J14" i="9"/>
  <c r="H14" i="9" s="1"/>
  <c r="I14" i="9"/>
  <c r="G14" i="9"/>
  <c r="F14" i="9"/>
  <c r="E14" i="9" s="1"/>
  <c r="D14" i="9"/>
  <c r="C14" i="9"/>
  <c r="A14" i="9"/>
  <c r="K37" i="9" s="1"/>
  <c r="W13" i="9"/>
  <c r="V13" i="9"/>
  <c r="U13" i="9"/>
  <c r="T13" i="9" s="1"/>
  <c r="S13" i="9"/>
  <c r="R13" i="9"/>
  <c r="Q13" i="9"/>
  <c r="P13" i="9"/>
  <c r="O13" i="9"/>
  <c r="N13" i="9" s="1"/>
  <c r="M13" i="9"/>
  <c r="K13" i="9" s="1"/>
  <c r="L13" i="9"/>
  <c r="J13" i="9"/>
  <c r="I13" i="9"/>
  <c r="H13" i="9" s="1"/>
  <c r="G13" i="9"/>
  <c r="F13" i="9"/>
  <c r="D13" i="9"/>
  <c r="C13" i="9"/>
  <c r="B13" i="9"/>
  <c r="A13" i="9"/>
  <c r="V12" i="9"/>
  <c r="U12" i="9"/>
  <c r="T12" i="9"/>
  <c r="S12" i="9"/>
  <c r="R12" i="9"/>
  <c r="Q12" i="9" s="1"/>
  <c r="P12" i="9"/>
  <c r="N12" i="9" s="1"/>
  <c r="O12" i="9"/>
  <c r="M12" i="9"/>
  <c r="L12" i="9"/>
  <c r="K12" i="9" s="1"/>
  <c r="J12" i="9"/>
  <c r="H12" i="9" s="1"/>
  <c r="I12" i="9"/>
  <c r="G12" i="9"/>
  <c r="F12" i="9"/>
  <c r="E12" i="9"/>
  <c r="D12" i="9"/>
  <c r="C12" i="9"/>
  <c r="A12" i="9"/>
  <c r="B55" i="9" s="1"/>
  <c r="X11" i="9"/>
  <c r="V11" i="9"/>
  <c r="U11" i="9"/>
  <c r="S11" i="9"/>
  <c r="Q11" i="9" s="1"/>
  <c r="R11" i="9"/>
  <c r="P11" i="9"/>
  <c r="O11" i="9"/>
  <c r="N11" i="9"/>
  <c r="M11" i="9"/>
  <c r="K11" i="9" s="1"/>
  <c r="L11" i="9"/>
  <c r="J11" i="9"/>
  <c r="I11" i="9"/>
  <c r="H11" i="9"/>
  <c r="G11" i="9"/>
  <c r="F11" i="9"/>
  <c r="D11" i="9"/>
  <c r="C11" i="9"/>
  <c r="B11" i="9" s="1"/>
  <c r="A11" i="9"/>
  <c r="K42" i="9" s="1"/>
  <c r="X10" i="9"/>
  <c r="V10" i="9"/>
  <c r="T10" i="9" s="1"/>
  <c r="U10" i="9"/>
  <c r="S10" i="9"/>
  <c r="R10" i="9"/>
  <c r="Q10" i="9" s="1"/>
  <c r="P10" i="9"/>
  <c r="O10" i="9"/>
  <c r="N10" i="9"/>
  <c r="M10" i="9"/>
  <c r="L10" i="9"/>
  <c r="K10" i="9"/>
  <c r="J10" i="9"/>
  <c r="H10" i="9" s="1"/>
  <c r="I10" i="9"/>
  <c r="G10" i="9"/>
  <c r="F10" i="9"/>
  <c r="E10" i="9" s="1"/>
  <c r="D10" i="9"/>
  <c r="C10" i="9"/>
  <c r="A10" i="9"/>
  <c r="B41" i="9" s="1"/>
  <c r="V9" i="9"/>
  <c r="U9" i="9"/>
  <c r="S9" i="9"/>
  <c r="Q9" i="9" s="1"/>
  <c r="R9" i="9"/>
  <c r="P9" i="9"/>
  <c r="O9" i="9"/>
  <c r="N9" i="9"/>
  <c r="M9" i="9"/>
  <c r="L9" i="9"/>
  <c r="K9" i="9"/>
  <c r="J9" i="9"/>
  <c r="I9" i="9"/>
  <c r="H9" i="9" s="1"/>
  <c r="G9" i="9"/>
  <c r="F9" i="9"/>
  <c r="E9" i="9"/>
  <c r="D9" i="9"/>
  <c r="C9" i="9"/>
  <c r="A9" i="9"/>
  <c r="V8" i="9"/>
  <c r="T8" i="9" s="1"/>
  <c r="U8" i="9"/>
  <c r="S8" i="9"/>
  <c r="R8" i="9"/>
  <c r="Q8" i="9"/>
  <c r="P8" i="9"/>
  <c r="O8" i="9"/>
  <c r="N8" i="9"/>
  <c r="Y8" i="9" s="1"/>
  <c r="M8" i="9"/>
  <c r="L8" i="9"/>
  <c r="K8" i="9" s="1"/>
  <c r="J8" i="9"/>
  <c r="H8" i="9" s="1"/>
  <c r="I8" i="9"/>
  <c r="G8" i="9"/>
  <c r="F8" i="9"/>
  <c r="W8" i="9" s="1"/>
  <c r="E8" i="9"/>
  <c r="D8" i="9"/>
  <c r="C8" i="9"/>
  <c r="B8" i="9"/>
  <c r="A8" i="9"/>
  <c r="B31" i="9" s="1"/>
  <c r="T4" i="9"/>
  <c r="K4" i="9"/>
  <c r="N3" i="9"/>
  <c r="K55" i="8"/>
  <c r="B55" i="8"/>
  <c r="B54" i="8"/>
  <c r="B53" i="8"/>
  <c r="K52" i="8"/>
  <c r="K51" i="8"/>
  <c r="B51" i="8"/>
  <c r="B50" i="8"/>
  <c r="K49" i="8"/>
  <c r="B49" i="8"/>
  <c r="B48" i="8"/>
  <c r="K47" i="8"/>
  <c r="B46" i="8"/>
  <c r="K44" i="8"/>
  <c r="K43" i="8"/>
  <c r="B42" i="8"/>
  <c r="K41" i="8"/>
  <c r="B41" i="8"/>
  <c r="B40" i="8"/>
  <c r="B39" i="8"/>
  <c r="A38" i="8"/>
  <c r="K37" i="8"/>
  <c r="K36" i="8"/>
  <c r="K35" i="8"/>
  <c r="K34" i="8"/>
  <c r="K32" i="8"/>
  <c r="B32" i="8"/>
  <c r="K29" i="8"/>
  <c r="B28" i="8"/>
  <c r="K27" i="8"/>
  <c r="K26" i="8"/>
  <c r="B25" i="8"/>
  <c r="K24" i="8"/>
  <c r="K23" i="8"/>
  <c r="B23" i="8"/>
  <c r="K21" i="8"/>
  <c r="K20" i="8"/>
  <c r="A19" i="8"/>
  <c r="V17" i="8"/>
  <c r="U17" i="8"/>
  <c r="T17" i="8" s="1"/>
  <c r="S17" i="8"/>
  <c r="R17" i="8"/>
  <c r="P17" i="8"/>
  <c r="N17" i="8" s="1"/>
  <c r="O17" i="8"/>
  <c r="M17" i="8"/>
  <c r="L17" i="8"/>
  <c r="K17" i="8" s="1"/>
  <c r="J17" i="8"/>
  <c r="I17" i="8"/>
  <c r="H17" i="8"/>
  <c r="G17" i="8"/>
  <c r="F17" i="8"/>
  <c r="D17" i="8"/>
  <c r="C17" i="8"/>
  <c r="B17" i="8"/>
  <c r="A17" i="8"/>
  <c r="B26" i="8" s="1"/>
  <c r="V16" i="8"/>
  <c r="U16" i="8"/>
  <c r="T16" i="8" s="1"/>
  <c r="S16" i="8"/>
  <c r="R16" i="8"/>
  <c r="Q16" i="8" s="1"/>
  <c r="P16" i="8"/>
  <c r="O16" i="8"/>
  <c r="N16" i="8"/>
  <c r="M16" i="8"/>
  <c r="L16" i="8"/>
  <c r="K16" i="8"/>
  <c r="J16" i="8"/>
  <c r="H16" i="8" s="1"/>
  <c r="I16" i="8"/>
  <c r="G16" i="8"/>
  <c r="X16" i="8" s="1"/>
  <c r="F16" i="8"/>
  <c r="E16" i="8" s="1"/>
  <c r="D16" i="8"/>
  <c r="C16" i="8"/>
  <c r="A16" i="8"/>
  <c r="B34" i="8" s="1"/>
  <c r="V15" i="8"/>
  <c r="U15" i="8"/>
  <c r="S15" i="8"/>
  <c r="R15" i="8"/>
  <c r="Q15" i="8" s="1"/>
  <c r="P15" i="8"/>
  <c r="N15" i="8" s="1"/>
  <c r="O15" i="8"/>
  <c r="M15" i="8"/>
  <c r="L15" i="8"/>
  <c r="J15" i="8"/>
  <c r="H15" i="8" s="1"/>
  <c r="I15" i="8"/>
  <c r="G15" i="8"/>
  <c r="F15" i="8"/>
  <c r="E15" i="8" s="1"/>
  <c r="D15" i="8"/>
  <c r="C15" i="8"/>
  <c r="A15" i="8"/>
  <c r="K54" i="8" s="1"/>
  <c r="V14" i="8"/>
  <c r="U14" i="8"/>
  <c r="T14" i="8"/>
  <c r="S14" i="8"/>
  <c r="R14" i="8"/>
  <c r="Q14" i="8" s="1"/>
  <c r="P14" i="8"/>
  <c r="O14" i="8"/>
  <c r="N14" i="8"/>
  <c r="M14" i="8"/>
  <c r="L14" i="8"/>
  <c r="K14" i="8" s="1"/>
  <c r="J14" i="8"/>
  <c r="I14" i="8"/>
  <c r="H14" i="8"/>
  <c r="G14" i="8"/>
  <c r="F14" i="8"/>
  <c r="E14" i="8" s="1"/>
  <c r="D14" i="8"/>
  <c r="X14" i="8" s="1"/>
  <c r="C14" i="8"/>
  <c r="A14" i="8"/>
  <c r="K46" i="8" s="1"/>
  <c r="V13" i="8"/>
  <c r="U13" i="8"/>
  <c r="T13" i="8" s="1"/>
  <c r="S13" i="8"/>
  <c r="R13" i="8"/>
  <c r="P13" i="8"/>
  <c r="O13" i="8"/>
  <c r="N13" i="8" s="1"/>
  <c r="M13" i="8"/>
  <c r="K13" i="8" s="1"/>
  <c r="L13" i="8"/>
  <c r="J13" i="8"/>
  <c r="I13" i="8"/>
  <c r="H13" i="8" s="1"/>
  <c r="G13" i="8"/>
  <c r="E13" i="8" s="1"/>
  <c r="F13" i="8"/>
  <c r="D13" i="8"/>
  <c r="C13" i="8"/>
  <c r="A13" i="8"/>
  <c r="V12" i="8"/>
  <c r="T12" i="8" s="1"/>
  <c r="U12" i="8"/>
  <c r="S12" i="8"/>
  <c r="R12" i="8"/>
  <c r="Q12" i="8" s="1"/>
  <c r="P12" i="8"/>
  <c r="N12" i="8" s="1"/>
  <c r="O12" i="8"/>
  <c r="M12" i="8"/>
  <c r="L12" i="8"/>
  <c r="J12" i="8"/>
  <c r="H12" i="8" s="1"/>
  <c r="I12" i="8"/>
  <c r="G12" i="8"/>
  <c r="F12" i="8"/>
  <c r="E12" i="8" s="1"/>
  <c r="D12" i="8"/>
  <c r="C12" i="8"/>
  <c r="A12" i="8"/>
  <c r="K50" i="8" s="1"/>
  <c r="X11" i="8"/>
  <c r="V11" i="8"/>
  <c r="U11" i="8"/>
  <c r="T11" i="8" s="1"/>
  <c r="S11" i="8"/>
  <c r="Q11" i="8" s="1"/>
  <c r="R11" i="8"/>
  <c r="P11" i="8"/>
  <c r="O11" i="8"/>
  <c r="N11" i="8" s="1"/>
  <c r="M11" i="8"/>
  <c r="K11" i="8" s="1"/>
  <c r="L11" i="8"/>
  <c r="J11" i="8"/>
  <c r="I11" i="8"/>
  <c r="G11" i="8"/>
  <c r="E11" i="8" s="1"/>
  <c r="F11" i="8"/>
  <c r="D11" i="8"/>
  <c r="C11" i="8"/>
  <c r="B11" i="8" s="1"/>
  <c r="A11" i="8"/>
  <c r="X10" i="8"/>
  <c r="V10" i="8"/>
  <c r="U10" i="8"/>
  <c r="T10" i="8"/>
  <c r="S10" i="8"/>
  <c r="R10" i="8"/>
  <c r="Q10" i="8" s="1"/>
  <c r="P10" i="8"/>
  <c r="O10" i="8"/>
  <c r="N10" i="8"/>
  <c r="M10" i="8"/>
  <c r="L10" i="8"/>
  <c r="K10" i="8"/>
  <c r="J10" i="8"/>
  <c r="I10" i="8"/>
  <c r="H10" i="8"/>
  <c r="G10" i="8"/>
  <c r="F10" i="8"/>
  <c r="E10" i="8" s="1"/>
  <c r="D10" i="8"/>
  <c r="C10" i="8"/>
  <c r="B10" i="8"/>
  <c r="A10" i="8"/>
  <c r="B30" i="8" s="1"/>
  <c r="V9" i="8"/>
  <c r="U9" i="8"/>
  <c r="S9" i="8"/>
  <c r="Q9" i="8" s="1"/>
  <c r="R9" i="8"/>
  <c r="P9" i="8"/>
  <c r="O9" i="8"/>
  <c r="N9" i="8" s="1"/>
  <c r="M9" i="8"/>
  <c r="K9" i="8" s="1"/>
  <c r="L9" i="8"/>
  <c r="J9" i="8"/>
  <c r="I9" i="8"/>
  <c r="H9" i="8" s="1"/>
  <c r="G9" i="8"/>
  <c r="F9" i="8"/>
  <c r="E9" i="8" s="1"/>
  <c r="D9" i="8"/>
  <c r="C9" i="8"/>
  <c r="A9" i="8"/>
  <c r="V8" i="8"/>
  <c r="U8" i="8"/>
  <c r="T8" i="8"/>
  <c r="S8" i="8"/>
  <c r="R8" i="8"/>
  <c r="Q8" i="8"/>
  <c r="P8" i="8"/>
  <c r="O8" i="8"/>
  <c r="N8" i="8"/>
  <c r="M8" i="8"/>
  <c r="L8" i="8"/>
  <c r="K8" i="8" s="1"/>
  <c r="J8" i="8"/>
  <c r="I8" i="8"/>
  <c r="H8" i="8"/>
  <c r="G8" i="8"/>
  <c r="F8" i="8"/>
  <c r="D8" i="8"/>
  <c r="X8" i="8" s="1"/>
  <c r="C8" i="8"/>
  <c r="B8" i="8"/>
  <c r="A8" i="8"/>
  <c r="B37" i="8" s="1"/>
  <c r="T4" i="8"/>
  <c r="K4" i="8"/>
  <c r="N3" i="8"/>
  <c r="B53" i="7"/>
  <c r="K51" i="7"/>
  <c r="B49" i="7"/>
  <c r="B46" i="7"/>
  <c r="B45" i="7"/>
  <c r="B44" i="7"/>
  <c r="B42" i="7"/>
  <c r="B41" i="7"/>
  <c r="B40" i="7"/>
  <c r="A38" i="7"/>
  <c r="K36" i="7"/>
  <c r="B34" i="7"/>
  <c r="K33" i="7"/>
  <c r="K32" i="7"/>
  <c r="B31" i="7"/>
  <c r="K27" i="7"/>
  <c r="K23" i="7"/>
  <c r="K21" i="7"/>
  <c r="K20" i="7"/>
  <c r="A19" i="7"/>
  <c r="X17" i="7"/>
  <c r="V17" i="7"/>
  <c r="U17" i="7"/>
  <c r="T17" i="7"/>
  <c r="S17" i="7"/>
  <c r="R17" i="7"/>
  <c r="Q17" i="7" s="1"/>
  <c r="P17" i="7"/>
  <c r="N17" i="7" s="1"/>
  <c r="O17" i="7"/>
  <c r="M17" i="7"/>
  <c r="L17" i="7"/>
  <c r="K17" i="7" s="1"/>
  <c r="J17" i="7"/>
  <c r="I17" i="7"/>
  <c r="H17" i="7"/>
  <c r="G17" i="7"/>
  <c r="F17" i="7"/>
  <c r="D17" i="7"/>
  <c r="C17" i="7"/>
  <c r="B17" i="7"/>
  <c r="A17" i="7"/>
  <c r="V16" i="7"/>
  <c r="U16" i="7"/>
  <c r="T16" i="7"/>
  <c r="S16" i="7"/>
  <c r="Q16" i="7" s="1"/>
  <c r="R16" i="7"/>
  <c r="P16" i="7"/>
  <c r="O16" i="7"/>
  <c r="N16" i="7" s="1"/>
  <c r="M16" i="7"/>
  <c r="K16" i="7" s="1"/>
  <c r="L16" i="7"/>
  <c r="J16" i="7"/>
  <c r="I16" i="7"/>
  <c r="H16" i="7" s="1"/>
  <c r="G16" i="7"/>
  <c r="E16" i="7" s="1"/>
  <c r="F16" i="7"/>
  <c r="D16" i="7"/>
  <c r="C16" i="7"/>
  <c r="A16" i="7"/>
  <c r="K50" i="7" s="1"/>
  <c r="W15" i="7"/>
  <c r="V15" i="7"/>
  <c r="T15" i="7" s="1"/>
  <c r="U15" i="7"/>
  <c r="S15" i="7"/>
  <c r="R15" i="7"/>
  <c r="Q15" i="7" s="1"/>
  <c r="P15" i="7"/>
  <c r="N15" i="7" s="1"/>
  <c r="O15" i="7"/>
  <c r="M15" i="7"/>
  <c r="L15" i="7"/>
  <c r="K15" i="7" s="1"/>
  <c r="J15" i="7"/>
  <c r="H15" i="7" s="1"/>
  <c r="I15" i="7"/>
  <c r="G15" i="7"/>
  <c r="F15" i="7"/>
  <c r="D15" i="7"/>
  <c r="C15" i="7"/>
  <c r="A15" i="7"/>
  <c r="B23" i="7" s="1"/>
  <c r="V14" i="7"/>
  <c r="U14" i="7"/>
  <c r="T14" i="7" s="1"/>
  <c r="S14" i="7"/>
  <c r="R14" i="7"/>
  <c r="Q14" i="7" s="1"/>
  <c r="P14" i="7"/>
  <c r="O14" i="7"/>
  <c r="N14" i="7" s="1"/>
  <c r="M14" i="7"/>
  <c r="L14" i="7"/>
  <c r="K14" i="7"/>
  <c r="J14" i="7"/>
  <c r="I14" i="7"/>
  <c r="H14" i="7" s="1"/>
  <c r="G14" i="7"/>
  <c r="F14" i="7"/>
  <c r="E14" i="7"/>
  <c r="D14" i="7"/>
  <c r="C14" i="7"/>
  <c r="B14" i="7" s="1"/>
  <c r="Y14" i="7" s="1"/>
  <c r="A14" i="7"/>
  <c r="K35" i="7" s="1"/>
  <c r="V13" i="7"/>
  <c r="U13" i="7"/>
  <c r="T13" i="7" s="1"/>
  <c r="S13" i="7"/>
  <c r="R13" i="7"/>
  <c r="Q13" i="7" s="1"/>
  <c r="P13" i="7"/>
  <c r="N13" i="7" s="1"/>
  <c r="O13" i="7"/>
  <c r="M13" i="7"/>
  <c r="L13" i="7"/>
  <c r="J13" i="7"/>
  <c r="I13" i="7"/>
  <c r="H13" i="7" s="1"/>
  <c r="G13" i="7"/>
  <c r="F13" i="7"/>
  <c r="E13" i="7"/>
  <c r="D13" i="7"/>
  <c r="C13" i="7"/>
  <c r="B13" i="7"/>
  <c r="A13" i="7"/>
  <c r="V12" i="7"/>
  <c r="U12" i="7"/>
  <c r="T12" i="7"/>
  <c r="S12" i="7"/>
  <c r="R12" i="7"/>
  <c r="Q12" i="7"/>
  <c r="P12" i="7"/>
  <c r="O12" i="7"/>
  <c r="N12" i="7" s="1"/>
  <c r="M12" i="7"/>
  <c r="L12" i="7"/>
  <c r="K12" i="7"/>
  <c r="J12" i="7"/>
  <c r="I12" i="7"/>
  <c r="H12" i="7"/>
  <c r="G12" i="7"/>
  <c r="F12" i="7"/>
  <c r="E12" i="7"/>
  <c r="D12" i="7"/>
  <c r="C12" i="7"/>
  <c r="A12" i="7"/>
  <c r="V11" i="7"/>
  <c r="U11" i="7"/>
  <c r="T11" i="7"/>
  <c r="S11" i="7"/>
  <c r="R11" i="7"/>
  <c r="P11" i="7"/>
  <c r="N11" i="7" s="1"/>
  <c r="O11" i="7"/>
  <c r="M11" i="7"/>
  <c r="L11" i="7"/>
  <c r="K11" i="7"/>
  <c r="J11" i="7"/>
  <c r="H11" i="7" s="1"/>
  <c r="I11" i="7"/>
  <c r="G11" i="7"/>
  <c r="F11" i="7"/>
  <c r="E11" i="7" s="1"/>
  <c r="D11" i="7"/>
  <c r="C11" i="7"/>
  <c r="B11" i="7"/>
  <c r="A11" i="7"/>
  <c r="K54" i="7" s="1"/>
  <c r="V10" i="7"/>
  <c r="U10" i="7"/>
  <c r="S10" i="7"/>
  <c r="R10" i="7"/>
  <c r="P10" i="7"/>
  <c r="O10" i="7"/>
  <c r="N10" i="7"/>
  <c r="M10" i="7"/>
  <c r="L10" i="7"/>
  <c r="K10" i="7"/>
  <c r="J10" i="7"/>
  <c r="I10" i="7"/>
  <c r="G10" i="7"/>
  <c r="E10" i="7" s="1"/>
  <c r="F10" i="7"/>
  <c r="D10" i="7"/>
  <c r="X10" i="7" s="1"/>
  <c r="C10" i="7"/>
  <c r="B10" i="7"/>
  <c r="A10" i="7"/>
  <c r="V9" i="7"/>
  <c r="U9" i="7"/>
  <c r="T9" i="7" s="1"/>
  <c r="S9" i="7"/>
  <c r="R9" i="7"/>
  <c r="Q9" i="7" s="1"/>
  <c r="P9" i="7"/>
  <c r="N9" i="7" s="1"/>
  <c r="O9" i="7"/>
  <c r="M9" i="7"/>
  <c r="L9" i="7"/>
  <c r="J9" i="7"/>
  <c r="I9" i="7"/>
  <c r="H9" i="7" s="1"/>
  <c r="G9" i="7"/>
  <c r="F9" i="7"/>
  <c r="E9" i="7"/>
  <c r="D9" i="7"/>
  <c r="B9" i="7" s="1"/>
  <c r="C9" i="7"/>
  <c r="A9" i="7"/>
  <c r="V8" i="7"/>
  <c r="U8" i="7"/>
  <c r="T8" i="7"/>
  <c r="S8" i="7"/>
  <c r="Q8" i="7" s="1"/>
  <c r="R8" i="7"/>
  <c r="P8" i="7"/>
  <c r="O8" i="7"/>
  <c r="N8" i="7" s="1"/>
  <c r="M8" i="7"/>
  <c r="K8" i="7" s="1"/>
  <c r="L8" i="7"/>
  <c r="J8" i="7"/>
  <c r="I8" i="7"/>
  <c r="H8" i="7"/>
  <c r="G8" i="7"/>
  <c r="F8" i="7"/>
  <c r="E8" i="7"/>
  <c r="D8" i="7"/>
  <c r="X8" i="7" s="1"/>
  <c r="C8" i="7"/>
  <c r="A8" i="7"/>
  <c r="T4" i="7"/>
  <c r="K4" i="7"/>
  <c r="N3" i="7"/>
  <c r="B55" i="6"/>
  <c r="K53" i="6"/>
  <c r="B53" i="6"/>
  <c r="K51" i="6"/>
  <c r="K49" i="6"/>
  <c r="B49" i="6"/>
  <c r="K47" i="6"/>
  <c r="B45" i="6"/>
  <c r="K44" i="6"/>
  <c r="B43" i="6"/>
  <c r="K42" i="6"/>
  <c r="B41" i="6"/>
  <c r="K39" i="6"/>
  <c r="B39" i="6"/>
  <c r="A38" i="6"/>
  <c r="K36" i="6"/>
  <c r="B35" i="6"/>
  <c r="B33" i="6"/>
  <c r="B32" i="6"/>
  <c r="B30" i="6"/>
  <c r="B28" i="6"/>
  <c r="K26" i="6"/>
  <c r="B26" i="6"/>
  <c r="K24" i="6"/>
  <c r="K22" i="6"/>
  <c r="B22" i="6"/>
  <c r="B21" i="6"/>
  <c r="A19" i="6"/>
  <c r="V17" i="6"/>
  <c r="U17" i="6"/>
  <c r="S17" i="6"/>
  <c r="R17" i="6"/>
  <c r="Q17" i="6" s="1"/>
  <c r="P17" i="6"/>
  <c r="O17" i="6"/>
  <c r="N17" i="6" s="1"/>
  <c r="M17" i="6"/>
  <c r="K17" i="6" s="1"/>
  <c r="L17" i="6"/>
  <c r="J17" i="6"/>
  <c r="H17" i="6" s="1"/>
  <c r="I17" i="6"/>
  <c r="G17" i="6"/>
  <c r="E17" i="6" s="1"/>
  <c r="F17" i="6"/>
  <c r="W17" i="6" s="1"/>
  <c r="D17" i="6"/>
  <c r="C17" i="6"/>
  <c r="B17" i="6"/>
  <c r="A17" i="6"/>
  <c r="B54" i="6" s="1"/>
  <c r="V16" i="6"/>
  <c r="T16" i="6" s="1"/>
  <c r="U16" i="6"/>
  <c r="S16" i="6"/>
  <c r="R16" i="6"/>
  <c r="Q16" i="6"/>
  <c r="P16" i="6"/>
  <c r="O16" i="6"/>
  <c r="N16" i="6"/>
  <c r="M16" i="6"/>
  <c r="L16" i="6"/>
  <c r="K16" i="6" s="1"/>
  <c r="J16" i="6"/>
  <c r="I16" i="6"/>
  <c r="H16" i="6" s="1"/>
  <c r="G16" i="6"/>
  <c r="F16" i="6"/>
  <c r="E16" i="6" s="1"/>
  <c r="D16" i="6"/>
  <c r="B16" i="6" s="1"/>
  <c r="C16" i="6"/>
  <c r="A16" i="6"/>
  <c r="X15" i="6"/>
  <c r="V15" i="6"/>
  <c r="T15" i="6" s="1"/>
  <c r="U15" i="6"/>
  <c r="S15" i="6"/>
  <c r="R15" i="6"/>
  <c r="Q15" i="6"/>
  <c r="P15" i="6"/>
  <c r="O15" i="6"/>
  <c r="N15" i="6"/>
  <c r="M15" i="6"/>
  <c r="L15" i="6"/>
  <c r="K15" i="6"/>
  <c r="J15" i="6"/>
  <c r="I15" i="6"/>
  <c r="H15" i="6" s="1"/>
  <c r="G15" i="6"/>
  <c r="F15" i="6"/>
  <c r="E15" i="6" s="1"/>
  <c r="D15" i="6"/>
  <c r="C15" i="6"/>
  <c r="A15" i="6"/>
  <c r="K20" i="6" s="1"/>
  <c r="V14" i="6"/>
  <c r="U14" i="6"/>
  <c r="T14" i="6"/>
  <c r="S14" i="6"/>
  <c r="Q14" i="6" s="1"/>
  <c r="R14" i="6"/>
  <c r="P14" i="6"/>
  <c r="O14" i="6"/>
  <c r="N14" i="6"/>
  <c r="M14" i="6"/>
  <c r="L14" i="6"/>
  <c r="K14" i="6"/>
  <c r="J14" i="6"/>
  <c r="I14" i="6"/>
  <c r="H14" i="6" s="1"/>
  <c r="G14" i="6"/>
  <c r="F14" i="6"/>
  <c r="D14" i="6"/>
  <c r="C14" i="6"/>
  <c r="B14" i="6" s="1"/>
  <c r="A14" i="6"/>
  <c r="V13" i="6"/>
  <c r="T13" i="6" s="1"/>
  <c r="U13" i="6"/>
  <c r="S13" i="6"/>
  <c r="R13" i="6"/>
  <c r="Q13" i="6"/>
  <c r="P13" i="6"/>
  <c r="O13" i="6"/>
  <c r="N13" i="6"/>
  <c r="M13" i="6"/>
  <c r="L13" i="6"/>
  <c r="K13" i="6" s="1"/>
  <c r="J13" i="6"/>
  <c r="I13" i="6"/>
  <c r="G13" i="6"/>
  <c r="F13" i="6"/>
  <c r="W13" i="6" s="1"/>
  <c r="D13" i="6"/>
  <c r="B13" i="6" s="1"/>
  <c r="C13" i="6"/>
  <c r="A13" i="6"/>
  <c r="V12" i="6"/>
  <c r="U12" i="6"/>
  <c r="T12" i="6"/>
  <c r="S12" i="6"/>
  <c r="R12" i="6"/>
  <c r="Q12" i="6"/>
  <c r="P12" i="6"/>
  <c r="O12" i="6"/>
  <c r="N12" i="6" s="1"/>
  <c r="M12" i="6"/>
  <c r="L12" i="6"/>
  <c r="J12" i="6"/>
  <c r="I12" i="6"/>
  <c r="G12" i="6"/>
  <c r="F12" i="6"/>
  <c r="E12" i="6"/>
  <c r="D12" i="6"/>
  <c r="C12" i="6"/>
  <c r="A12" i="6"/>
  <c r="V11" i="6"/>
  <c r="U11" i="6"/>
  <c r="S11" i="6"/>
  <c r="R11" i="6"/>
  <c r="Q11" i="6" s="1"/>
  <c r="P11" i="6"/>
  <c r="O11" i="6"/>
  <c r="N11" i="6" s="1"/>
  <c r="M11" i="6"/>
  <c r="L11" i="6"/>
  <c r="J11" i="6"/>
  <c r="H11" i="6" s="1"/>
  <c r="I11" i="6"/>
  <c r="G11" i="6"/>
  <c r="E11" i="6" s="1"/>
  <c r="F11" i="6"/>
  <c r="D11" i="6"/>
  <c r="C11" i="6"/>
  <c r="B11" i="6"/>
  <c r="A11" i="6"/>
  <c r="K35" i="6" s="1"/>
  <c r="V10" i="6"/>
  <c r="U10" i="6"/>
  <c r="T10" i="6" s="1"/>
  <c r="S10" i="6"/>
  <c r="R10" i="6"/>
  <c r="P10" i="6"/>
  <c r="O10" i="6"/>
  <c r="N10" i="6" s="1"/>
  <c r="M10" i="6"/>
  <c r="L10" i="6"/>
  <c r="K10" i="6"/>
  <c r="J10" i="6"/>
  <c r="H10" i="6" s="1"/>
  <c r="I10" i="6"/>
  <c r="G10" i="6"/>
  <c r="X10" i="6" s="1"/>
  <c r="F10" i="6"/>
  <c r="D10" i="6"/>
  <c r="C10" i="6"/>
  <c r="W10" i="6" s="1"/>
  <c r="A10" i="6"/>
  <c r="V9" i="6"/>
  <c r="U9" i="6"/>
  <c r="T9" i="6" s="1"/>
  <c r="S9" i="6"/>
  <c r="R9" i="6"/>
  <c r="P9" i="6"/>
  <c r="N9" i="6" s="1"/>
  <c r="O9" i="6"/>
  <c r="M9" i="6"/>
  <c r="K9" i="6" s="1"/>
  <c r="L9" i="6"/>
  <c r="J9" i="6"/>
  <c r="X9" i="6" s="1"/>
  <c r="I9" i="6"/>
  <c r="H9" i="6"/>
  <c r="G9" i="6"/>
  <c r="F9" i="6"/>
  <c r="E9" i="6"/>
  <c r="D9" i="6"/>
  <c r="C9" i="6"/>
  <c r="B9" i="6"/>
  <c r="A9" i="6"/>
  <c r="K31" i="6" s="1"/>
  <c r="V8" i="6"/>
  <c r="U8" i="6"/>
  <c r="S8" i="6"/>
  <c r="R8" i="6"/>
  <c r="Q8" i="6"/>
  <c r="P8" i="6"/>
  <c r="N8" i="6" s="1"/>
  <c r="O8" i="6"/>
  <c r="M8" i="6"/>
  <c r="L8" i="6"/>
  <c r="J8" i="6"/>
  <c r="I8" i="6"/>
  <c r="H8" i="6"/>
  <c r="G8" i="6"/>
  <c r="F8" i="6"/>
  <c r="E8" i="6"/>
  <c r="D8" i="6"/>
  <c r="C8" i="6"/>
  <c r="A8" i="6"/>
  <c r="B37" i="6" s="1"/>
  <c r="T4" i="6"/>
  <c r="K4" i="6"/>
  <c r="N3" i="6"/>
  <c r="B53" i="5"/>
  <c r="K50" i="5"/>
  <c r="K46" i="5"/>
  <c r="K45" i="5"/>
  <c r="B45" i="5"/>
  <c r="B44" i="5"/>
  <c r="B40" i="5"/>
  <c r="K39" i="5"/>
  <c r="A38" i="5"/>
  <c r="B37" i="5"/>
  <c r="K32" i="5"/>
  <c r="K31" i="5"/>
  <c r="K28" i="5"/>
  <c r="K24" i="5"/>
  <c r="K23" i="5"/>
  <c r="B23" i="5"/>
  <c r="A19" i="5"/>
  <c r="V17" i="5"/>
  <c r="T17" i="5" s="1"/>
  <c r="U17" i="5"/>
  <c r="S17" i="5"/>
  <c r="R17" i="5"/>
  <c r="Q17" i="5"/>
  <c r="P17" i="5"/>
  <c r="O17" i="5"/>
  <c r="N17" i="5"/>
  <c r="M17" i="5"/>
  <c r="L17" i="5"/>
  <c r="K17" i="5"/>
  <c r="J17" i="5"/>
  <c r="I17" i="5"/>
  <c r="H17" i="5" s="1"/>
  <c r="G17" i="5"/>
  <c r="F17" i="5"/>
  <c r="E17" i="5"/>
  <c r="D17" i="5"/>
  <c r="C17" i="5"/>
  <c r="B17" i="5" s="1"/>
  <c r="A17" i="5"/>
  <c r="B54" i="5" s="1"/>
  <c r="V16" i="5"/>
  <c r="T16" i="5" s="1"/>
  <c r="U16" i="5"/>
  <c r="S16" i="5"/>
  <c r="R16" i="5"/>
  <c r="Q16" i="5"/>
  <c r="P16" i="5"/>
  <c r="O16" i="5"/>
  <c r="N16" i="5"/>
  <c r="M16" i="5"/>
  <c r="L16" i="5"/>
  <c r="K16" i="5" s="1"/>
  <c r="J16" i="5"/>
  <c r="I16" i="5"/>
  <c r="H16" i="5"/>
  <c r="G16" i="5"/>
  <c r="F16" i="5"/>
  <c r="D16" i="5"/>
  <c r="X16" i="5" s="1"/>
  <c r="C16" i="5"/>
  <c r="A16" i="5"/>
  <c r="V15" i="5"/>
  <c r="U15" i="5"/>
  <c r="T15" i="5"/>
  <c r="S15" i="5"/>
  <c r="R15" i="5"/>
  <c r="Q15" i="5"/>
  <c r="P15" i="5"/>
  <c r="O15" i="5"/>
  <c r="N15" i="5" s="1"/>
  <c r="M15" i="5"/>
  <c r="K15" i="5" s="1"/>
  <c r="L15" i="5"/>
  <c r="J15" i="5"/>
  <c r="I15" i="5"/>
  <c r="G15" i="5"/>
  <c r="E15" i="5" s="1"/>
  <c r="F15" i="5"/>
  <c r="D15" i="5"/>
  <c r="B15" i="5" s="1"/>
  <c r="C15" i="5"/>
  <c r="A15" i="5"/>
  <c r="V14" i="5"/>
  <c r="T14" i="5" s="1"/>
  <c r="U14" i="5"/>
  <c r="S14" i="5"/>
  <c r="R14" i="5"/>
  <c r="P14" i="5"/>
  <c r="N14" i="5" s="1"/>
  <c r="O14" i="5"/>
  <c r="M14" i="5"/>
  <c r="K14" i="5" s="1"/>
  <c r="L14" i="5"/>
  <c r="J14" i="5"/>
  <c r="I14" i="5"/>
  <c r="H14" i="5"/>
  <c r="G14" i="5"/>
  <c r="F14" i="5"/>
  <c r="E14" i="5"/>
  <c r="D14" i="5"/>
  <c r="C14" i="5"/>
  <c r="W14" i="5" s="1"/>
  <c r="B14" i="5"/>
  <c r="A14" i="5"/>
  <c r="K37" i="5" s="1"/>
  <c r="V13" i="5"/>
  <c r="U13" i="5"/>
  <c r="T13" i="5" s="1"/>
  <c r="S13" i="5"/>
  <c r="R13" i="5"/>
  <c r="Q13" i="5" s="1"/>
  <c r="P13" i="5"/>
  <c r="O13" i="5"/>
  <c r="N13" i="5" s="1"/>
  <c r="M13" i="5"/>
  <c r="L13" i="5"/>
  <c r="K13" i="5"/>
  <c r="J13" i="5"/>
  <c r="H13" i="5" s="1"/>
  <c r="I13" i="5"/>
  <c r="G13" i="5"/>
  <c r="F13" i="5"/>
  <c r="D13" i="5"/>
  <c r="C13" i="5"/>
  <c r="B13" i="5"/>
  <c r="A13" i="5"/>
  <c r="K53" i="5" s="1"/>
  <c r="W12" i="5"/>
  <c r="V12" i="5"/>
  <c r="U12" i="5"/>
  <c r="T12" i="5" s="1"/>
  <c r="S12" i="5"/>
  <c r="R12" i="5"/>
  <c r="Q12" i="5" s="1"/>
  <c r="P12" i="5"/>
  <c r="O12" i="5"/>
  <c r="N12" i="5" s="1"/>
  <c r="M12" i="5"/>
  <c r="K12" i="5" s="1"/>
  <c r="L12" i="5"/>
  <c r="J12" i="5"/>
  <c r="H12" i="5" s="1"/>
  <c r="I12" i="5"/>
  <c r="G12" i="5"/>
  <c r="E12" i="5" s="1"/>
  <c r="F12" i="5"/>
  <c r="D12" i="5"/>
  <c r="C12" i="5"/>
  <c r="B12" i="5"/>
  <c r="A12" i="5"/>
  <c r="V11" i="5"/>
  <c r="U11" i="5"/>
  <c r="T11" i="5" s="1"/>
  <c r="S11" i="5"/>
  <c r="R11" i="5"/>
  <c r="Q11" i="5" s="1"/>
  <c r="P11" i="5"/>
  <c r="N11" i="5" s="1"/>
  <c r="O11" i="5"/>
  <c r="M11" i="5"/>
  <c r="K11" i="5" s="1"/>
  <c r="L11" i="5"/>
  <c r="J11" i="5"/>
  <c r="I11" i="5"/>
  <c r="H11" i="5"/>
  <c r="G11" i="5"/>
  <c r="F11" i="5"/>
  <c r="E11" i="5"/>
  <c r="D11" i="5"/>
  <c r="C11" i="5"/>
  <c r="B11" i="5"/>
  <c r="A11" i="5"/>
  <c r="B28" i="5" s="1"/>
  <c r="V10" i="5"/>
  <c r="U10" i="5"/>
  <c r="T10" i="5" s="1"/>
  <c r="S10" i="5"/>
  <c r="Q10" i="5" s="1"/>
  <c r="R10" i="5"/>
  <c r="P10" i="5"/>
  <c r="N10" i="5" s="1"/>
  <c r="O10" i="5"/>
  <c r="M10" i="5"/>
  <c r="L10" i="5"/>
  <c r="K10" i="5"/>
  <c r="J10" i="5"/>
  <c r="I10" i="5"/>
  <c r="H10" i="5"/>
  <c r="G10" i="5"/>
  <c r="F10" i="5"/>
  <c r="E10" i="5"/>
  <c r="D10" i="5"/>
  <c r="C10" i="5"/>
  <c r="A10" i="5"/>
  <c r="B41" i="5" s="1"/>
  <c r="X9" i="5"/>
  <c r="V9" i="5"/>
  <c r="T9" i="5" s="1"/>
  <c r="U9" i="5"/>
  <c r="S9" i="5"/>
  <c r="Q9" i="5" s="1"/>
  <c r="R9" i="5"/>
  <c r="P9" i="5"/>
  <c r="O9" i="5"/>
  <c r="N9" i="5"/>
  <c r="M9" i="5"/>
  <c r="L9" i="5"/>
  <c r="K9" i="5"/>
  <c r="J9" i="5"/>
  <c r="I9" i="5"/>
  <c r="H9" i="5"/>
  <c r="G9" i="5"/>
  <c r="F9" i="5"/>
  <c r="E9" i="5" s="1"/>
  <c r="D9" i="5"/>
  <c r="C9" i="5"/>
  <c r="B9" i="5" s="1"/>
  <c r="A9" i="5"/>
  <c r="V8" i="5"/>
  <c r="T8" i="5" s="1"/>
  <c r="U8" i="5"/>
  <c r="S8" i="5"/>
  <c r="R8" i="5"/>
  <c r="Q8" i="5" s="1"/>
  <c r="P8" i="5"/>
  <c r="O8" i="5"/>
  <c r="N8" i="5"/>
  <c r="M8" i="5"/>
  <c r="L8" i="5"/>
  <c r="K8" i="5"/>
  <c r="J8" i="5"/>
  <c r="I8" i="5"/>
  <c r="G8" i="5"/>
  <c r="F8" i="5"/>
  <c r="E8" i="5" s="1"/>
  <c r="D8" i="5"/>
  <c r="X8" i="5" s="1"/>
  <c r="C8" i="5"/>
  <c r="W8" i="5" s="1"/>
  <c r="Z8" i="5" s="1"/>
  <c r="B8" i="5"/>
  <c r="A8" i="5"/>
  <c r="B31" i="5" s="1"/>
  <c r="T4" i="5"/>
  <c r="K4" i="5"/>
  <c r="N3" i="5"/>
  <c r="B55" i="4"/>
  <c r="K54" i="4"/>
  <c r="K53" i="4"/>
  <c r="B52" i="4"/>
  <c r="B51" i="4"/>
  <c r="K50" i="4"/>
  <c r="B50" i="4"/>
  <c r="K49" i="4"/>
  <c r="K45" i="4"/>
  <c r="B45" i="4"/>
  <c r="K44" i="4"/>
  <c r="B42" i="4"/>
  <c r="B41" i="4"/>
  <c r="K40" i="4"/>
  <c r="A38" i="4"/>
  <c r="K35" i="4"/>
  <c r="B35" i="4"/>
  <c r="B31" i="4"/>
  <c r="B27" i="4"/>
  <c r="B26" i="4"/>
  <c r="K22" i="4"/>
  <c r="B22" i="4"/>
  <c r="A19" i="4"/>
  <c r="V17" i="4"/>
  <c r="T17" i="4" s="1"/>
  <c r="U17" i="4"/>
  <c r="S17" i="4"/>
  <c r="Q17" i="4" s="1"/>
  <c r="R17" i="4"/>
  <c r="P17" i="4"/>
  <c r="O17" i="4"/>
  <c r="N17" i="4"/>
  <c r="M17" i="4"/>
  <c r="L17" i="4"/>
  <c r="K17" i="4"/>
  <c r="J17" i="4"/>
  <c r="I17" i="4"/>
  <c r="H17" i="4" s="1"/>
  <c r="G17" i="4"/>
  <c r="F17" i="4"/>
  <c r="E17" i="4" s="1"/>
  <c r="D17" i="4"/>
  <c r="C17" i="4"/>
  <c r="W17" i="4" s="1"/>
  <c r="B17" i="4"/>
  <c r="A17" i="4"/>
  <c r="V16" i="4"/>
  <c r="U16" i="4"/>
  <c r="T16" i="4" s="1"/>
  <c r="S16" i="4"/>
  <c r="R16" i="4"/>
  <c r="Q16" i="4"/>
  <c r="P16" i="4"/>
  <c r="O16" i="4"/>
  <c r="N16" i="4"/>
  <c r="M16" i="4"/>
  <c r="L16" i="4"/>
  <c r="J16" i="4"/>
  <c r="I16" i="4"/>
  <c r="H16" i="4" s="1"/>
  <c r="G16" i="4"/>
  <c r="F16" i="4"/>
  <c r="W16" i="4" s="1"/>
  <c r="E16" i="4"/>
  <c r="D16" i="4"/>
  <c r="C16" i="4"/>
  <c r="A16" i="4"/>
  <c r="K24" i="4" s="1"/>
  <c r="V15" i="4"/>
  <c r="U15" i="4"/>
  <c r="T15" i="4"/>
  <c r="S15" i="4"/>
  <c r="R15" i="4"/>
  <c r="Q15" i="4"/>
  <c r="P15" i="4"/>
  <c r="O15" i="4"/>
  <c r="N15" i="4" s="1"/>
  <c r="M15" i="4"/>
  <c r="L15" i="4"/>
  <c r="K15" i="4" s="1"/>
  <c r="J15" i="4"/>
  <c r="I15" i="4"/>
  <c r="H15" i="4" s="1"/>
  <c r="G15" i="4"/>
  <c r="E15" i="4" s="1"/>
  <c r="F15" i="4"/>
  <c r="D15" i="4"/>
  <c r="B15" i="4" s="1"/>
  <c r="Y15" i="4" s="1"/>
  <c r="C15" i="4"/>
  <c r="A15" i="4"/>
  <c r="B23" i="4" s="1"/>
  <c r="V14" i="4"/>
  <c r="U14" i="4"/>
  <c r="T14" i="4"/>
  <c r="S14" i="4"/>
  <c r="R14" i="4"/>
  <c r="Q14" i="4" s="1"/>
  <c r="P14" i="4"/>
  <c r="O14" i="4"/>
  <c r="N14" i="4" s="1"/>
  <c r="M14" i="4"/>
  <c r="L14" i="4"/>
  <c r="K14" i="4"/>
  <c r="J14" i="4"/>
  <c r="H14" i="4" s="1"/>
  <c r="I14" i="4"/>
  <c r="G14" i="4"/>
  <c r="E14" i="4" s="1"/>
  <c r="F14" i="4"/>
  <c r="D14" i="4"/>
  <c r="B14" i="4" s="1"/>
  <c r="Y14" i="4" s="1"/>
  <c r="C14" i="4"/>
  <c r="W14" i="4" s="1"/>
  <c r="A14" i="4"/>
  <c r="B53" i="4" s="1"/>
  <c r="W13" i="4"/>
  <c r="V13" i="4"/>
  <c r="U13" i="4"/>
  <c r="S13" i="4"/>
  <c r="R13" i="4"/>
  <c r="Q13" i="4" s="1"/>
  <c r="P13" i="4"/>
  <c r="O13" i="4"/>
  <c r="N13" i="4"/>
  <c r="M13" i="4"/>
  <c r="K13" i="4" s="1"/>
  <c r="L13" i="4"/>
  <c r="J13" i="4"/>
  <c r="H13" i="4" s="1"/>
  <c r="I13" i="4"/>
  <c r="G13" i="4"/>
  <c r="F13" i="4"/>
  <c r="E13" i="4"/>
  <c r="D13" i="4"/>
  <c r="C13" i="4"/>
  <c r="B13" i="4"/>
  <c r="A13" i="4"/>
  <c r="K30" i="4" s="1"/>
  <c r="V12" i="4"/>
  <c r="U12" i="4"/>
  <c r="T12" i="4" s="1"/>
  <c r="S12" i="4"/>
  <c r="R12" i="4"/>
  <c r="Q12" i="4" s="1"/>
  <c r="P12" i="4"/>
  <c r="N12" i="4" s="1"/>
  <c r="O12" i="4"/>
  <c r="M12" i="4"/>
  <c r="K12" i="4" s="1"/>
  <c r="L12" i="4"/>
  <c r="J12" i="4"/>
  <c r="X12" i="4" s="1"/>
  <c r="I12" i="4"/>
  <c r="H12" i="4"/>
  <c r="G12" i="4"/>
  <c r="F12" i="4"/>
  <c r="E12" i="4"/>
  <c r="D12" i="4"/>
  <c r="C12" i="4"/>
  <c r="B12" i="4"/>
  <c r="Y12" i="4" s="1"/>
  <c r="A12" i="4"/>
  <c r="V11" i="4"/>
  <c r="U11" i="4"/>
  <c r="T11" i="4"/>
  <c r="S11" i="4"/>
  <c r="Q11" i="4" s="1"/>
  <c r="R11" i="4"/>
  <c r="P11" i="4"/>
  <c r="N11" i="4" s="1"/>
  <c r="O11" i="4"/>
  <c r="M11" i="4"/>
  <c r="L11" i="4"/>
  <c r="K11" i="4" s="1"/>
  <c r="J11" i="4"/>
  <c r="I11" i="4"/>
  <c r="H11" i="4"/>
  <c r="G11" i="4"/>
  <c r="F11" i="4"/>
  <c r="E11" i="4"/>
  <c r="D11" i="4"/>
  <c r="X11" i="4" s="1"/>
  <c r="C11" i="4"/>
  <c r="A11" i="4"/>
  <c r="B30" i="4" s="1"/>
  <c r="V10" i="4"/>
  <c r="T10" i="4" s="1"/>
  <c r="U10" i="4"/>
  <c r="S10" i="4"/>
  <c r="Q10" i="4" s="1"/>
  <c r="R10" i="4"/>
  <c r="P10" i="4"/>
  <c r="O10" i="4"/>
  <c r="N10" i="4"/>
  <c r="M10" i="4"/>
  <c r="L10" i="4"/>
  <c r="K10" i="4"/>
  <c r="J10" i="4"/>
  <c r="I10" i="4"/>
  <c r="H10" i="4"/>
  <c r="G10" i="4"/>
  <c r="F10" i="4"/>
  <c r="E10" i="4" s="1"/>
  <c r="D10" i="4"/>
  <c r="C10" i="4"/>
  <c r="B10" i="4" s="1"/>
  <c r="Y10" i="4" s="1"/>
  <c r="A10" i="4"/>
  <c r="K25" i="4" s="1"/>
  <c r="V9" i="4"/>
  <c r="T9" i="4" s="1"/>
  <c r="U9" i="4"/>
  <c r="S9" i="4"/>
  <c r="R9" i="4"/>
  <c r="Q9" i="4" s="1"/>
  <c r="P9" i="4"/>
  <c r="O9" i="4"/>
  <c r="N9" i="4"/>
  <c r="M9" i="4"/>
  <c r="L9" i="4"/>
  <c r="K9" i="4"/>
  <c r="J9" i="4"/>
  <c r="I9" i="4"/>
  <c r="G9" i="4"/>
  <c r="F9" i="4"/>
  <c r="E9" i="4" s="1"/>
  <c r="D9" i="4"/>
  <c r="C9" i="4"/>
  <c r="B9" i="4"/>
  <c r="A9" i="4"/>
  <c r="V8" i="4"/>
  <c r="U8" i="4"/>
  <c r="T8" i="4" s="1"/>
  <c r="S8" i="4"/>
  <c r="R8" i="4"/>
  <c r="Q8" i="4"/>
  <c r="P8" i="4"/>
  <c r="O8" i="4"/>
  <c r="N8" i="4"/>
  <c r="M8" i="4"/>
  <c r="L8" i="4"/>
  <c r="J8" i="4"/>
  <c r="I8" i="4"/>
  <c r="H8" i="4" s="1"/>
  <c r="G8" i="4"/>
  <c r="F8" i="4"/>
  <c r="W8" i="4" s="1"/>
  <c r="E8" i="4"/>
  <c r="D8" i="4"/>
  <c r="C8" i="4"/>
  <c r="A8" i="4"/>
  <c r="K26" i="4" s="1"/>
  <c r="T4" i="4"/>
  <c r="K4" i="4"/>
  <c r="N3" i="4"/>
  <c r="B55" i="3"/>
  <c r="K51" i="3"/>
  <c r="K49" i="3"/>
  <c r="K48" i="3"/>
  <c r="B48" i="3"/>
  <c r="K47" i="3"/>
  <c r="B43" i="3"/>
  <c r="B40" i="3"/>
  <c r="K39" i="3"/>
  <c r="A38" i="3"/>
  <c r="K34" i="3"/>
  <c r="B34" i="3"/>
  <c r="B33" i="3"/>
  <c r="B32" i="3"/>
  <c r="B28" i="3"/>
  <c r="K27" i="3"/>
  <c r="B27" i="3"/>
  <c r="K26" i="3"/>
  <c r="K23" i="3"/>
  <c r="B23" i="3"/>
  <c r="K22" i="3"/>
  <c r="B21" i="3"/>
  <c r="B20" i="3"/>
  <c r="A19" i="3"/>
  <c r="V17" i="3"/>
  <c r="U17" i="3"/>
  <c r="T17" i="3" s="1"/>
  <c r="S17" i="3"/>
  <c r="R17" i="3"/>
  <c r="P17" i="3"/>
  <c r="O17" i="3"/>
  <c r="N17" i="3" s="1"/>
  <c r="M17" i="3"/>
  <c r="L17" i="3"/>
  <c r="K17" i="3"/>
  <c r="J17" i="3"/>
  <c r="H17" i="3" s="1"/>
  <c r="I17" i="3"/>
  <c r="G17" i="3"/>
  <c r="E17" i="3" s="1"/>
  <c r="F17" i="3"/>
  <c r="D17" i="3"/>
  <c r="C17" i="3"/>
  <c r="W17" i="3" s="1"/>
  <c r="B17" i="3"/>
  <c r="A17" i="3"/>
  <c r="B26" i="3" s="1"/>
  <c r="V16" i="3"/>
  <c r="U16" i="3"/>
  <c r="S16" i="3"/>
  <c r="R16" i="3"/>
  <c r="Q16" i="3" s="1"/>
  <c r="P16" i="3"/>
  <c r="O16" i="3"/>
  <c r="N16" i="3" s="1"/>
  <c r="M16" i="3"/>
  <c r="K16" i="3" s="1"/>
  <c r="L16" i="3"/>
  <c r="J16" i="3"/>
  <c r="I16" i="3"/>
  <c r="H16" i="3"/>
  <c r="G16" i="3"/>
  <c r="X16" i="3" s="1"/>
  <c r="F16" i="3"/>
  <c r="E16" i="3" s="1"/>
  <c r="D16" i="3"/>
  <c r="C16" i="3"/>
  <c r="B16" i="3"/>
  <c r="A16" i="3"/>
  <c r="K36" i="3" s="1"/>
  <c r="V15" i="3"/>
  <c r="U15" i="3"/>
  <c r="T15" i="3" s="1"/>
  <c r="S15" i="3"/>
  <c r="R15" i="3"/>
  <c r="Q15" i="3"/>
  <c r="P15" i="3"/>
  <c r="N15" i="3" s="1"/>
  <c r="O15" i="3"/>
  <c r="M15" i="3"/>
  <c r="X15" i="3" s="1"/>
  <c r="L15" i="3"/>
  <c r="J15" i="3"/>
  <c r="I15" i="3"/>
  <c r="H15" i="3"/>
  <c r="G15" i="3"/>
  <c r="F15" i="3"/>
  <c r="E15" i="3"/>
  <c r="D15" i="3"/>
  <c r="C15" i="3"/>
  <c r="B15" i="3"/>
  <c r="A15" i="3"/>
  <c r="V14" i="3"/>
  <c r="U14" i="3"/>
  <c r="T14" i="3" s="1"/>
  <c r="S14" i="3"/>
  <c r="Q14" i="3" s="1"/>
  <c r="R14" i="3"/>
  <c r="P14" i="3"/>
  <c r="O14" i="3"/>
  <c r="N14" i="3"/>
  <c r="M14" i="3"/>
  <c r="X14" i="3" s="1"/>
  <c r="L14" i="3"/>
  <c r="K14" i="3" s="1"/>
  <c r="J14" i="3"/>
  <c r="I14" i="3"/>
  <c r="H14" i="3"/>
  <c r="G14" i="3"/>
  <c r="F14" i="3"/>
  <c r="E14" i="3"/>
  <c r="D14" i="3"/>
  <c r="C14" i="3"/>
  <c r="A14" i="3"/>
  <c r="K46" i="3" s="1"/>
  <c r="V13" i="3"/>
  <c r="T13" i="3" s="1"/>
  <c r="U13" i="3"/>
  <c r="S13" i="3"/>
  <c r="Q13" i="3" s="1"/>
  <c r="R13" i="3"/>
  <c r="P13" i="3"/>
  <c r="O13" i="3"/>
  <c r="N13" i="3" s="1"/>
  <c r="M13" i="3"/>
  <c r="L13" i="3"/>
  <c r="K13" i="3" s="1"/>
  <c r="J13" i="3"/>
  <c r="I13" i="3"/>
  <c r="H13" i="3"/>
  <c r="G13" i="3"/>
  <c r="F13" i="3"/>
  <c r="D13" i="3"/>
  <c r="X13" i="3" s="1"/>
  <c r="C13" i="3"/>
  <c r="A13" i="3"/>
  <c r="B24" i="3" s="1"/>
  <c r="V12" i="3"/>
  <c r="T12" i="3" s="1"/>
  <c r="U12" i="3"/>
  <c r="S12" i="3"/>
  <c r="R12" i="3"/>
  <c r="Q12" i="3" s="1"/>
  <c r="P12" i="3"/>
  <c r="O12" i="3"/>
  <c r="W12" i="3" s="1"/>
  <c r="Z12" i="3" s="1"/>
  <c r="M12" i="3"/>
  <c r="L12" i="3"/>
  <c r="K12" i="3" s="1"/>
  <c r="J12" i="3"/>
  <c r="I12" i="3"/>
  <c r="H12" i="3"/>
  <c r="G12" i="3"/>
  <c r="F12" i="3"/>
  <c r="D12" i="3"/>
  <c r="X12" i="3" s="1"/>
  <c r="C12" i="3"/>
  <c r="B12" i="3" s="1"/>
  <c r="A12" i="3"/>
  <c r="V11" i="3"/>
  <c r="U11" i="3"/>
  <c r="T11" i="3" s="1"/>
  <c r="S11" i="3"/>
  <c r="R11" i="3"/>
  <c r="Q11" i="3"/>
  <c r="P11" i="3"/>
  <c r="O11" i="3"/>
  <c r="N11" i="3"/>
  <c r="M11" i="3"/>
  <c r="L11" i="3"/>
  <c r="K11" i="3" s="1"/>
  <c r="J11" i="3"/>
  <c r="I11" i="3"/>
  <c r="H11" i="3" s="1"/>
  <c r="G11" i="3"/>
  <c r="F11" i="3"/>
  <c r="W11" i="3" s="1"/>
  <c r="E11" i="3"/>
  <c r="D11" i="3"/>
  <c r="C11" i="3"/>
  <c r="B11" i="3" s="1"/>
  <c r="Y11" i="3" s="1"/>
  <c r="A11" i="3"/>
  <c r="V10" i="3"/>
  <c r="U10" i="3"/>
  <c r="T10" i="3" s="1"/>
  <c r="S10" i="3"/>
  <c r="R10" i="3"/>
  <c r="Q10" i="3"/>
  <c r="P10" i="3"/>
  <c r="O10" i="3"/>
  <c r="N10" i="3" s="1"/>
  <c r="M10" i="3"/>
  <c r="L10" i="3"/>
  <c r="J10" i="3"/>
  <c r="I10" i="3"/>
  <c r="H10" i="3"/>
  <c r="G10" i="3"/>
  <c r="X10" i="3" s="1"/>
  <c r="F10" i="3"/>
  <c r="E10" i="3" s="1"/>
  <c r="D10" i="3"/>
  <c r="B10" i="3" s="1"/>
  <c r="C10" i="3"/>
  <c r="A10" i="3"/>
  <c r="K55" i="3" s="1"/>
  <c r="V9" i="3"/>
  <c r="U9" i="3"/>
  <c r="T9" i="3"/>
  <c r="S9" i="3"/>
  <c r="R9" i="3"/>
  <c r="Q9" i="3"/>
  <c r="P9" i="3"/>
  <c r="O9" i="3"/>
  <c r="M9" i="3"/>
  <c r="L9" i="3"/>
  <c r="K9" i="3"/>
  <c r="J9" i="3"/>
  <c r="I9" i="3"/>
  <c r="H9" i="3"/>
  <c r="G9" i="3"/>
  <c r="X9" i="3" s="1"/>
  <c r="F9" i="3"/>
  <c r="D9" i="3"/>
  <c r="C9" i="3"/>
  <c r="W9" i="3" s="1"/>
  <c r="Z9" i="3" s="1"/>
  <c r="B9" i="3"/>
  <c r="A9" i="3"/>
  <c r="V8" i="3"/>
  <c r="U8" i="3"/>
  <c r="T8" i="3"/>
  <c r="S8" i="3"/>
  <c r="R8" i="3"/>
  <c r="Q8" i="3" s="1"/>
  <c r="P8" i="3"/>
  <c r="O8" i="3"/>
  <c r="N8" i="3" s="1"/>
  <c r="M8" i="3"/>
  <c r="L8" i="3"/>
  <c r="K8" i="3" s="1"/>
  <c r="J8" i="3"/>
  <c r="I8" i="3"/>
  <c r="H8" i="3" s="1"/>
  <c r="G8" i="3"/>
  <c r="F8" i="3"/>
  <c r="E8" i="3"/>
  <c r="D8" i="3"/>
  <c r="X8" i="3" s="1"/>
  <c r="C8" i="3"/>
  <c r="W8" i="3" s="1"/>
  <c r="Z8" i="3" s="1"/>
  <c r="B8" i="3"/>
  <c r="A8" i="3"/>
  <c r="K33" i="3" s="1"/>
  <c r="T4" i="3"/>
  <c r="K4" i="3"/>
  <c r="N3" i="3"/>
  <c r="K55" i="2"/>
  <c r="B54" i="2"/>
  <c r="B51" i="2"/>
  <c r="B50" i="2"/>
  <c r="B46" i="2"/>
  <c r="B43" i="2"/>
  <c r="B42" i="2"/>
  <c r="K39" i="2"/>
  <c r="A38" i="2"/>
  <c r="B34" i="2"/>
  <c r="K33" i="2"/>
  <c r="K30" i="2"/>
  <c r="B30" i="2"/>
  <c r="K29" i="2"/>
  <c r="K25" i="2"/>
  <c r="K22" i="2"/>
  <c r="A19" i="2"/>
  <c r="V17" i="2"/>
  <c r="U17" i="2"/>
  <c r="T17" i="2" s="1"/>
  <c r="S17" i="2"/>
  <c r="R17" i="2"/>
  <c r="Q17" i="2" s="1"/>
  <c r="P17" i="2"/>
  <c r="X17" i="2" s="1"/>
  <c r="O17" i="2"/>
  <c r="N17" i="2" s="1"/>
  <c r="M17" i="2"/>
  <c r="L17" i="2"/>
  <c r="K17" i="2"/>
  <c r="J17" i="2"/>
  <c r="I17" i="2"/>
  <c r="H17" i="2"/>
  <c r="G17" i="2"/>
  <c r="F17" i="2"/>
  <c r="E17" i="2" s="1"/>
  <c r="D17" i="2"/>
  <c r="C17" i="2"/>
  <c r="W17" i="2" s="1"/>
  <c r="Z17" i="2" s="1"/>
  <c r="B17" i="2"/>
  <c r="A17" i="2"/>
  <c r="K49" i="2" s="1"/>
  <c r="V16" i="2"/>
  <c r="U16" i="2"/>
  <c r="T16" i="2" s="1"/>
  <c r="S16" i="2"/>
  <c r="R16" i="2"/>
  <c r="Q16" i="2" s="1"/>
  <c r="P16" i="2"/>
  <c r="O16" i="2"/>
  <c r="N16" i="2"/>
  <c r="M16" i="2"/>
  <c r="L16" i="2"/>
  <c r="K16" i="2"/>
  <c r="J16" i="2"/>
  <c r="I16" i="2"/>
  <c r="H16" i="2" s="1"/>
  <c r="G16" i="2"/>
  <c r="F16" i="2"/>
  <c r="E16" i="2"/>
  <c r="D16" i="2"/>
  <c r="X16" i="2" s="1"/>
  <c r="C16" i="2"/>
  <c r="B16" i="2" s="1"/>
  <c r="A16" i="2"/>
  <c r="K36" i="2" s="1"/>
  <c r="V15" i="2"/>
  <c r="U15" i="2"/>
  <c r="T15" i="2" s="1"/>
  <c r="S15" i="2"/>
  <c r="R15" i="2"/>
  <c r="Q15" i="2"/>
  <c r="P15" i="2"/>
  <c r="X15" i="2" s="1"/>
  <c r="O15" i="2"/>
  <c r="N15" i="2"/>
  <c r="M15" i="2"/>
  <c r="L15" i="2"/>
  <c r="K15" i="2" s="1"/>
  <c r="J15" i="2"/>
  <c r="I15" i="2"/>
  <c r="H15" i="2"/>
  <c r="G15" i="2"/>
  <c r="F15" i="2"/>
  <c r="E15" i="2" s="1"/>
  <c r="D15" i="2"/>
  <c r="B15" i="2" s="1"/>
  <c r="Y15" i="2" s="1"/>
  <c r="C15" i="2"/>
  <c r="A15" i="2"/>
  <c r="K20" i="2" s="1"/>
  <c r="V14" i="2"/>
  <c r="U14" i="2"/>
  <c r="T14" i="2"/>
  <c r="S14" i="2"/>
  <c r="R14" i="2"/>
  <c r="Q14" i="2"/>
  <c r="P14" i="2"/>
  <c r="O14" i="2"/>
  <c r="N14" i="2" s="1"/>
  <c r="M14" i="2"/>
  <c r="L14" i="2"/>
  <c r="K14" i="2"/>
  <c r="J14" i="2"/>
  <c r="I14" i="2"/>
  <c r="H14" i="2" s="1"/>
  <c r="G14" i="2"/>
  <c r="E14" i="2" s="1"/>
  <c r="F14" i="2"/>
  <c r="D14" i="2"/>
  <c r="X14" i="2" s="1"/>
  <c r="C14" i="2"/>
  <c r="W14" i="2" s="1"/>
  <c r="A14" i="2"/>
  <c r="K21" i="2" s="1"/>
  <c r="V13" i="2"/>
  <c r="U13" i="2"/>
  <c r="T13" i="2"/>
  <c r="S13" i="2"/>
  <c r="R13" i="2"/>
  <c r="Q13" i="2" s="1"/>
  <c r="P13" i="2"/>
  <c r="O13" i="2"/>
  <c r="N13" i="2"/>
  <c r="M13" i="2"/>
  <c r="L13" i="2"/>
  <c r="K13" i="2" s="1"/>
  <c r="J13" i="2"/>
  <c r="I13" i="2"/>
  <c r="H13" i="2" s="1"/>
  <c r="G13" i="2"/>
  <c r="F13" i="2"/>
  <c r="W13" i="2" s="1"/>
  <c r="Z13" i="2" s="1"/>
  <c r="D13" i="2"/>
  <c r="X13" i="2" s="1"/>
  <c r="C13" i="2"/>
  <c r="B13" i="2" s="1"/>
  <c r="A13" i="2"/>
  <c r="K53" i="2" s="1"/>
  <c r="V12" i="2"/>
  <c r="U12" i="2"/>
  <c r="T12" i="2" s="1"/>
  <c r="S12" i="2"/>
  <c r="R12" i="2"/>
  <c r="Q12" i="2"/>
  <c r="P12" i="2"/>
  <c r="O12" i="2"/>
  <c r="N12" i="2" s="1"/>
  <c r="M12" i="2"/>
  <c r="L12" i="2"/>
  <c r="K12" i="2" s="1"/>
  <c r="J12" i="2"/>
  <c r="I12" i="2"/>
  <c r="H12" i="2" s="1"/>
  <c r="G12" i="2"/>
  <c r="X12" i="2" s="1"/>
  <c r="F12" i="2"/>
  <c r="E12" i="2" s="1"/>
  <c r="D12" i="2"/>
  <c r="C12" i="2"/>
  <c r="B12" i="2"/>
  <c r="A12" i="2"/>
  <c r="K26" i="2" s="1"/>
  <c r="V11" i="2"/>
  <c r="U11" i="2"/>
  <c r="T11" i="2"/>
  <c r="S11" i="2"/>
  <c r="R11" i="2"/>
  <c r="Q11" i="2" s="1"/>
  <c r="P11" i="2"/>
  <c r="O11" i="2"/>
  <c r="N11" i="2" s="1"/>
  <c r="M11" i="2"/>
  <c r="L11" i="2"/>
  <c r="K11" i="2" s="1"/>
  <c r="J11" i="2"/>
  <c r="I11" i="2"/>
  <c r="H11" i="2" s="1"/>
  <c r="G11" i="2"/>
  <c r="F11" i="2"/>
  <c r="E11" i="2"/>
  <c r="D11" i="2"/>
  <c r="X11" i="2" s="1"/>
  <c r="C11" i="2"/>
  <c r="W11" i="2" s="1"/>
  <c r="Z11" i="2" s="1"/>
  <c r="B11" i="2"/>
  <c r="A11" i="2"/>
  <c r="B33" i="2" s="1"/>
  <c r="V10" i="2"/>
  <c r="U10" i="2"/>
  <c r="T10" i="2" s="1"/>
  <c r="S10" i="2"/>
  <c r="R10" i="2"/>
  <c r="Q10" i="2" s="1"/>
  <c r="P10" i="2"/>
  <c r="O10" i="2"/>
  <c r="N10" i="2"/>
  <c r="M10" i="2"/>
  <c r="L10" i="2"/>
  <c r="K10" i="2" s="1"/>
  <c r="J10" i="2"/>
  <c r="I10" i="2"/>
  <c r="H10" i="2"/>
  <c r="G10" i="2"/>
  <c r="X10" i="2" s="1"/>
  <c r="F10" i="2"/>
  <c r="W10" i="2" s="1"/>
  <c r="Z10" i="2" s="1"/>
  <c r="E10" i="2"/>
  <c r="D10" i="2"/>
  <c r="C10" i="2"/>
  <c r="B10" i="2" s="1"/>
  <c r="A10" i="2"/>
  <c r="B41" i="2" s="1"/>
  <c r="V9" i="2"/>
  <c r="U9" i="2"/>
  <c r="T9" i="2" s="1"/>
  <c r="S9" i="2"/>
  <c r="R9" i="2"/>
  <c r="Q9" i="2"/>
  <c r="P9" i="2"/>
  <c r="X9" i="2" s="1"/>
  <c r="O9" i="2"/>
  <c r="N9" i="2" s="1"/>
  <c r="M9" i="2"/>
  <c r="L9" i="2"/>
  <c r="K9" i="2"/>
  <c r="J9" i="2"/>
  <c r="I9" i="2"/>
  <c r="H9" i="2"/>
  <c r="G9" i="2"/>
  <c r="F9" i="2"/>
  <c r="E9" i="2" s="1"/>
  <c r="D9" i="2"/>
  <c r="C9" i="2"/>
  <c r="W9" i="2" s="1"/>
  <c r="B9" i="2"/>
  <c r="A9" i="2"/>
  <c r="B45" i="2" s="1"/>
  <c r="V8" i="2"/>
  <c r="U8" i="2"/>
  <c r="T8" i="2"/>
  <c r="S8" i="2"/>
  <c r="R8" i="2"/>
  <c r="Q8" i="2" s="1"/>
  <c r="P8" i="2"/>
  <c r="O8" i="2"/>
  <c r="N8" i="2"/>
  <c r="M8" i="2"/>
  <c r="L8" i="2"/>
  <c r="K8" i="2"/>
  <c r="J8" i="2"/>
  <c r="I8" i="2"/>
  <c r="H8" i="2" s="1"/>
  <c r="G8" i="2"/>
  <c r="F8" i="2"/>
  <c r="E8" i="2"/>
  <c r="D8" i="2"/>
  <c r="X8" i="2" s="1"/>
  <c r="C8" i="2"/>
  <c r="B8" i="2" s="1"/>
  <c r="A8" i="2"/>
  <c r="K41" i="2" s="1"/>
  <c r="T4" i="2"/>
  <c r="K4" i="2"/>
  <c r="N3" i="2"/>
  <c r="Z9" i="2" l="1"/>
  <c r="Z14" i="2"/>
  <c r="Y17" i="4"/>
  <c r="Z14" i="5"/>
  <c r="Y12" i="2"/>
  <c r="Y9" i="2"/>
  <c r="Y10" i="2"/>
  <c r="Y17" i="2"/>
  <c r="Y8" i="2"/>
  <c r="Y11" i="2"/>
  <c r="Y16" i="2"/>
  <c r="E13" i="2"/>
  <c r="Y13" i="2" s="1"/>
  <c r="AA13" i="2" s="1"/>
  <c r="B14" i="2"/>
  <c r="Y14" i="2" s="1"/>
  <c r="W15" i="2"/>
  <c r="Z15" i="2" s="1"/>
  <c r="B22" i="2"/>
  <c r="B26" i="2"/>
  <c r="K42" i="2"/>
  <c r="K46" i="2"/>
  <c r="K50" i="2"/>
  <c r="K54" i="2"/>
  <c r="B45" i="3"/>
  <c r="K52" i="3"/>
  <c r="E12" i="3"/>
  <c r="Y12" i="3" s="1"/>
  <c r="N12" i="3"/>
  <c r="E13" i="3"/>
  <c r="W13" i="3"/>
  <c r="Z13" i="3" s="1"/>
  <c r="B43" i="4"/>
  <c r="B39" i="4"/>
  <c r="K33" i="4"/>
  <c r="K46" i="4"/>
  <c r="W10" i="4"/>
  <c r="B40" i="4"/>
  <c r="K34" i="4"/>
  <c r="K29" i="4"/>
  <c r="K42" i="4"/>
  <c r="B46" i="4"/>
  <c r="Z16" i="4"/>
  <c r="B54" i="4"/>
  <c r="Y12" i="5"/>
  <c r="K37" i="2"/>
  <c r="Y11" i="14"/>
  <c r="K34" i="2"/>
  <c r="B39" i="2"/>
  <c r="B47" i="2"/>
  <c r="B55" i="2"/>
  <c r="K41" i="3"/>
  <c r="X10" i="4"/>
  <c r="W15" i="4"/>
  <c r="Z15" i="4" s="1"/>
  <c r="B36" i="4"/>
  <c r="B10" i="5"/>
  <c r="Y10" i="5" s="1"/>
  <c r="W10" i="5"/>
  <c r="X14" i="5"/>
  <c r="W15" i="6"/>
  <c r="Z15" i="6" s="1"/>
  <c r="B15" i="6"/>
  <c r="Y15" i="6" s="1"/>
  <c r="B23" i="2"/>
  <c r="B27" i="2"/>
  <c r="B31" i="2"/>
  <c r="B35" i="2"/>
  <c r="K43" i="2"/>
  <c r="K47" i="2"/>
  <c r="K51" i="2"/>
  <c r="B30" i="3"/>
  <c r="B46" i="3"/>
  <c r="K25" i="3"/>
  <c r="B41" i="3"/>
  <c r="K54" i="3"/>
  <c r="B50" i="3"/>
  <c r="B42" i="3"/>
  <c r="K20" i="3"/>
  <c r="B29" i="3"/>
  <c r="B35" i="3"/>
  <c r="W9" i="4"/>
  <c r="Z9" i="4" s="1"/>
  <c r="W12" i="4"/>
  <c r="Z12" i="4" s="1"/>
  <c r="X15" i="4"/>
  <c r="X17" i="4"/>
  <c r="Z17" i="4" s="1"/>
  <c r="X10" i="5"/>
  <c r="Z10" i="6"/>
  <c r="B15" i="7"/>
  <c r="Y15" i="7" s="1"/>
  <c r="X15" i="7"/>
  <c r="Z15" i="7" s="1"/>
  <c r="W12" i="2"/>
  <c r="Z12" i="2" s="1"/>
  <c r="Y8" i="3"/>
  <c r="W10" i="3"/>
  <c r="Z10" i="3" s="1"/>
  <c r="B49" i="4"/>
  <c r="B44" i="4"/>
  <c r="B34" i="4"/>
  <c r="K20" i="4"/>
  <c r="K51" i="4"/>
  <c r="K27" i="4"/>
  <c r="W8" i="2"/>
  <c r="Z8" i="2" s="1"/>
  <c r="W16" i="2"/>
  <c r="Z16" i="2" s="1"/>
  <c r="K23" i="2"/>
  <c r="K27" i="2"/>
  <c r="K31" i="2"/>
  <c r="K35" i="2"/>
  <c r="B40" i="2"/>
  <c r="B44" i="2"/>
  <c r="B48" i="2"/>
  <c r="B52" i="2"/>
  <c r="K42" i="3"/>
  <c r="B49" i="3"/>
  <c r="T16" i="3"/>
  <c r="Y16" i="3" s="1"/>
  <c r="X17" i="3"/>
  <c r="Z17" i="3" s="1"/>
  <c r="K30" i="3"/>
  <c r="K35" i="3"/>
  <c r="K43" i="3"/>
  <c r="B51" i="3"/>
  <c r="X9" i="4"/>
  <c r="W13" i="5"/>
  <c r="X12" i="6"/>
  <c r="B12" i="6"/>
  <c r="Y12" i="6" s="1"/>
  <c r="W12" i="6"/>
  <c r="B20" i="2"/>
  <c r="B24" i="2"/>
  <c r="B28" i="2"/>
  <c r="B32" i="2"/>
  <c r="B36" i="2"/>
  <c r="K40" i="2"/>
  <c r="K44" i="2"/>
  <c r="K48" i="2"/>
  <c r="K52" i="2"/>
  <c r="E9" i="3"/>
  <c r="K10" i="3"/>
  <c r="Y10" i="3" s="1"/>
  <c r="K50" i="3"/>
  <c r="K29" i="3"/>
  <c r="W15" i="3"/>
  <c r="Z15" i="3" s="1"/>
  <c r="K15" i="3"/>
  <c r="Y15" i="3" s="1"/>
  <c r="B31" i="3"/>
  <c r="B37" i="3"/>
  <c r="B44" i="3"/>
  <c r="B33" i="4"/>
  <c r="B29" i="4"/>
  <c r="B24" i="4"/>
  <c r="B20" i="4"/>
  <c r="K8" i="4"/>
  <c r="B11" i="4"/>
  <c r="Y11" i="4" s="1"/>
  <c r="W11" i="4"/>
  <c r="Z11" i="4" s="1"/>
  <c r="X13" i="4"/>
  <c r="Z13" i="4" s="1"/>
  <c r="K16" i="4"/>
  <c r="H8" i="5"/>
  <c r="Y8" i="5" s="1"/>
  <c r="Y11" i="5"/>
  <c r="Y14" i="5"/>
  <c r="Y17" i="5"/>
  <c r="X11" i="6"/>
  <c r="W16" i="8"/>
  <c r="Z16" i="8" s="1"/>
  <c r="B16" i="8"/>
  <c r="Y16" i="8" s="1"/>
  <c r="K24" i="2"/>
  <c r="K28" i="2"/>
  <c r="K32" i="2"/>
  <c r="B49" i="2"/>
  <c r="B53" i="2"/>
  <c r="N9" i="3"/>
  <c r="K28" i="3"/>
  <c r="K40" i="3"/>
  <c r="B36" i="3"/>
  <c r="B14" i="3"/>
  <c r="Y14" i="3" s="1"/>
  <c r="W14" i="3"/>
  <c r="Z14" i="3" s="1"/>
  <c r="W16" i="3"/>
  <c r="Z16" i="3" s="1"/>
  <c r="B25" i="3"/>
  <c r="K31" i="3"/>
  <c r="K45" i="3"/>
  <c r="B52" i="3"/>
  <c r="X14" i="4"/>
  <c r="Z14" i="4" s="1"/>
  <c r="K31" i="4"/>
  <c r="K41" i="4"/>
  <c r="Y9" i="5"/>
  <c r="W11" i="5"/>
  <c r="X11" i="5"/>
  <c r="X12" i="5"/>
  <c r="Z12" i="5" s="1"/>
  <c r="E17" i="7"/>
  <c r="W17" i="7"/>
  <c r="Z17" i="7" s="1"/>
  <c r="Y8" i="8"/>
  <c r="Y13" i="4"/>
  <c r="T11" i="6"/>
  <c r="W11" i="6"/>
  <c r="Z11" i="6" s="1"/>
  <c r="B21" i="2"/>
  <c r="B25" i="2"/>
  <c r="B29" i="2"/>
  <c r="B37" i="2"/>
  <c r="K45" i="2"/>
  <c r="X11" i="3"/>
  <c r="Z11" i="3" s="1"/>
  <c r="B13" i="3"/>
  <c r="Y13" i="3" s="1"/>
  <c r="Q17" i="3"/>
  <c r="Y17" i="3" s="1"/>
  <c r="B39" i="3"/>
  <c r="B47" i="3"/>
  <c r="K53" i="3"/>
  <c r="B8" i="4"/>
  <c r="Y8" i="4" s="1"/>
  <c r="X8" i="4"/>
  <c r="Z8" i="4" s="1"/>
  <c r="H9" i="4"/>
  <c r="Y9" i="4" s="1"/>
  <c r="T13" i="4"/>
  <c r="B16" i="4"/>
  <c r="Y16" i="4" s="1"/>
  <c r="X16" i="4"/>
  <c r="B32" i="4"/>
  <c r="K33" i="5"/>
  <c r="B29" i="5"/>
  <c r="K41" i="5"/>
  <c r="B27" i="5"/>
  <c r="B20" i="5"/>
  <c r="W9" i="5"/>
  <c r="Z9" i="5" s="1"/>
  <c r="X13" i="5"/>
  <c r="X8" i="6"/>
  <c r="Q14" i="5"/>
  <c r="H15" i="5"/>
  <c r="Y15" i="5" s="1"/>
  <c r="B25" i="5"/>
  <c r="K51" i="5"/>
  <c r="Q9" i="6"/>
  <c r="Y9" i="6" s="1"/>
  <c r="B10" i="6"/>
  <c r="K11" i="6"/>
  <c r="Y11" i="6" s="1"/>
  <c r="H13" i="6"/>
  <c r="K23" i="6"/>
  <c r="K37" i="6"/>
  <c r="K21" i="6"/>
  <c r="K32" i="6"/>
  <c r="K43" i="7"/>
  <c r="K30" i="7"/>
  <c r="B55" i="7"/>
  <c r="K40" i="7"/>
  <c r="B52" i="7"/>
  <c r="T9" i="8"/>
  <c r="X15" i="8"/>
  <c r="B15" i="8"/>
  <c r="E16" i="9"/>
  <c r="W16" i="9"/>
  <c r="Z16" i="9" s="1"/>
  <c r="B50" i="5"/>
  <c r="B42" i="5"/>
  <c r="B43" i="5"/>
  <c r="K22" i="5"/>
  <c r="K48" i="5"/>
  <c r="B32" i="5"/>
  <c r="B26" i="5"/>
  <c r="B52" i="5"/>
  <c r="K33" i="6"/>
  <c r="K41" i="6"/>
  <c r="B20" i="6"/>
  <c r="B29" i="6"/>
  <c r="B27" i="6"/>
  <c r="K46" i="6"/>
  <c r="H13" i="10"/>
  <c r="Y13" i="10" s="1"/>
  <c r="W13" i="10"/>
  <c r="Z13" i="10" s="1"/>
  <c r="K44" i="3"/>
  <c r="K23" i="4"/>
  <c r="K32" i="4"/>
  <c r="K36" i="4"/>
  <c r="B47" i="5"/>
  <c r="B39" i="5"/>
  <c r="K52" i="5"/>
  <c r="E13" i="5"/>
  <c r="Y13" i="5" s="1"/>
  <c r="B16" i="5"/>
  <c r="K20" i="5"/>
  <c r="B33" i="5"/>
  <c r="B8" i="6"/>
  <c r="W8" i="6"/>
  <c r="Z8" i="6" s="1"/>
  <c r="K8" i="6"/>
  <c r="W9" i="6"/>
  <c r="Z9" i="6" s="1"/>
  <c r="B36" i="6"/>
  <c r="K30" i="6"/>
  <c r="K45" i="6"/>
  <c r="K40" i="6"/>
  <c r="B24" i="6"/>
  <c r="K28" i="6"/>
  <c r="X14" i="6"/>
  <c r="K46" i="7"/>
  <c r="K41" i="7"/>
  <c r="K31" i="7"/>
  <c r="B43" i="7"/>
  <c r="Q10" i="7"/>
  <c r="W10" i="7"/>
  <c r="Z10" i="7" s="1"/>
  <c r="X11" i="7"/>
  <c r="X16" i="7"/>
  <c r="B54" i="7"/>
  <c r="K30" i="8"/>
  <c r="K40" i="8"/>
  <c r="B36" i="8"/>
  <c r="K53" i="8"/>
  <c r="K45" i="8"/>
  <c r="B24" i="8"/>
  <c r="K28" i="8"/>
  <c r="Z11" i="10"/>
  <c r="W16" i="11"/>
  <c r="Z16" i="11" s="1"/>
  <c r="E16" i="11"/>
  <c r="K24" i="3"/>
  <c r="K32" i="3"/>
  <c r="B53" i="3"/>
  <c r="K55" i="4"/>
  <c r="B55" i="5"/>
  <c r="K34" i="5"/>
  <c r="K26" i="5"/>
  <c r="K29" i="5"/>
  <c r="X17" i="5"/>
  <c r="B21" i="5"/>
  <c r="K27" i="5"/>
  <c r="B34" i="5"/>
  <c r="K47" i="5"/>
  <c r="T8" i="6"/>
  <c r="E10" i="6"/>
  <c r="H12" i="6"/>
  <c r="E14" i="6"/>
  <c r="Y14" i="6" s="1"/>
  <c r="W14" i="6"/>
  <c r="K27" i="6"/>
  <c r="B34" i="6"/>
  <c r="B31" i="6"/>
  <c r="K48" i="6"/>
  <c r="K42" i="7"/>
  <c r="B36" i="7"/>
  <c r="B32" i="7"/>
  <c r="K29" i="7"/>
  <c r="X13" i="7"/>
  <c r="K34" i="7"/>
  <c r="W13" i="8"/>
  <c r="B13" i="8"/>
  <c r="Y13" i="8" s="1"/>
  <c r="B14" i="8"/>
  <c r="Y14" i="8" s="1"/>
  <c r="T15" i="8"/>
  <c r="B48" i="4"/>
  <c r="X15" i="5"/>
  <c r="B22" i="5"/>
  <c r="B35" i="5"/>
  <c r="B48" i="5"/>
  <c r="K54" i="5"/>
  <c r="B40" i="6"/>
  <c r="K29" i="6"/>
  <c r="K34" i="6"/>
  <c r="K50" i="6"/>
  <c r="B23" i="6"/>
  <c r="Z17" i="6"/>
  <c r="B27" i="7"/>
  <c r="K52" i="7"/>
  <c r="K39" i="7"/>
  <c r="B50" i="7"/>
  <c r="B22" i="7"/>
  <c r="B48" i="7"/>
  <c r="B12" i="7"/>
  <c r="Y12" i="7" s="1"/>
  <c r="W12" i="7"/>
  <c r="Z12" i="7" s="1"/>
  <c r="W14" i="7"/>
  <c r="Y17" i="7"/>
  <c r="K25" i="7"/>
  <c r="B9" i="8"/>
  <c r="W9" i="8"/>
  <c r="Z9" i="8" s="1"/>
  <c r="Y10" i="8"/>
  <c r="X12" i="8"/>
  <c r="B12" i="8"/>
  <c r="Y12" i="8" s="1"/>
  <c r="E17" i="8"/>
  <c r="Y17" i="8" s="1"/>
  <c r="W17" i="8"/>
  <c r="Z17" i="8" s="1"/>
  <c r="K21" i="3"/>
  <c r="K37" i="3"/>
  <c r="B54" i="3"/>
  <c r="B21" i="4"/>
  <c r="B25" i="4"/>
  <c r="K39" i="4"/>
  <c r="K43" i="4"/>
  <c r="K48" i="4"/>
  <c r="K52" i="4"/>
  <c r="B51" i="5"/>
  <c r="B46" i="5"/>
  <c r="K25" i="5"/>
  <c r="W15" i="5"/>
  <c r="Z15" i="5" s="1"/>
  <c r="E16" i="5"/>
  <c r="W16" i="5"/>
  <c r="Z16" i="5" s="1"/>
  <c r="W17" i="5"/>
  <c r="Z17" i="5" s="1"/>
  <c r="K35" i="5"/>
  <c r="K42" i="5"/>
  <c r="B49" i="5"/>
  <c r="K55" i="5"/>
  <c r="K12" i="6"/>
  <c r="X13" i="6"/>
  <c r="Z13" i="6" s="1"/>
  <c r="Y16" i="6"/>
  <c r="X16" i="6"/>
  <c r="X17" i="6"/>
  <c r="B33" i="7"/>
  <c r="B29" i="7"/>
  <c r="B24" i="7"/>
  <c r="B20" i="7"/>
  <c r="K22" i="7"/>
  <c r="B35" i="7"/>
  <c r="K26" i="7"/>
  <c r="X9" i="7"/>
  <c r="Y10" i="7"/>
  <c r="X12" i="7"/>
  <c r="B26" i="7"/>
  <c r="X9" i="8"/>
  <c r="Q13" i="8"/>
  <c r="W14" i="8"/>
  <c r="Z14" i="8" s="1"/>
  <c r="B22" i="3"/>
  <c r="K21" i="4"/>
  <c r="K30" i="5"/>
  <c r="K40" i="5"/>
  <c r="B36" i="5"/>
  <c r="B24" i="5"/>
  <c r="B30" i="5"/>
  <c r="K36" i="5"/>
  <c r="K43" i="5"/>
  <c r="K49" i="5"/>
  <c r="Q10" i="6"/>
  <c r="E13" i="6"/>
  <c r="Y13" i="6" s="1"/>
  <c r="B52" i="6"/>
  <c r="B48" i="6"/>
  <c r="B44" i="6"/>
  <c r="B50" i="6"/>
  <c r="B42" i="6"/>
  <c r="K54" i="6"/>
  <c r="T17" i="6"/>
  <c r="Y17" i="6" s="1"/>
  <c r="B8" i="7"/>
  <c r="Y8" i="7" s="1"/>
  <c r="W8" i="7"/>
  <c r="Z8" i="7" s="1"/>
  <c r="B39" i="7"/>
  <c r="B51" i="7"/>
  <c r="K33" i="8"/>
  <c r="B29" i="8"/>
  <c r="B20" i="8"/>
  <c r="B27" i="8"/>
  <c r="B31" i="8"/>
  <c r="W11" i="8"/>
  <c r="Z11" i="8" s="1"/>
  <c r="H11" i="8"/>
  <c r="Y11" i="8" s="1"/>
  <c r="K44" i="5"/>
  <c r="B46" i="6"/>
  <c r="K25" i="6"/>
  <c r="K43" i="6"/>
  <c r="K9" i="7"/>
  <c r="Y9" i="7" s="1"/>
  <c r="T10" i="7"/>
  <c r="W13" i="7"/>
  <c r="Z13" i="7" s="1"/>
  <c r="K13" i="7"/>
  <c r="Y13" i="7" s="1"/>
  <c r="E15" i="7"/>
  <c r="K53" i="7"/>
  <c r="X8" i="9"/>
  <c r="Z8" i="9" s="1"/>
  <c r="B17" i="9"/>
  <c r="Y17" i="9" s="1"/>
  <c r="W17" i="9"/>
  <c r="B11" i="10"/>
  <c r="X11" i="10"/>
  <c r="B33" i="15"/>
  <c r="B29" i="15"/>
  <c r="B24" i="15"/>
  <c r="B20" i="15"/>
  <c r="B35" i="15"/>
  <c r="K22" i="15"/>
  <c r="K26" i="15"/>
  <c r="K54" i="9"/>
  <c r="B50" i="9"/>
  <c r="B42" i="9"/>
  <c r="B48" i="9"/>
  <c r="W10" i="10"/>
  <c r="H10" i="10"/>
  <c r="W12" i="10"/>
  <c r="B12" i="10"/>
  <c r="B49" i="11"/>
  <c r="B44" i="11"/>
  <c r="K51" i="11"/>
  <c r="K27" i="11"/>
  <c r="B34" i="11"/>
  <c r="B23" i="11"/>
  <c r="K20" i="11"/>
  <c r="W13" i="14"/>
  <c r="Z13" i="14" s="1"/>
  <c r="K32" i="15"/>
  <c r="K23" i="15"/>
  <c r="K54" i="15"/>
  <c r="K45" i="15"/>
  <c r="B30" i="15"/>
  <c r="B21" i="15"/>
  <c r="B14" i="15"/>
  <c r="Y14" i="15" s="1"/>
  <c r="W14" i="15"/>
  <c r="Z14" i="15" s="1"/>
  <c r="K55" i="6"/>
  <c r="W11" i="7"/>
  <c r="K49" i="7"/>
  <c r="E8" i="8"/>
  <c r="W8" i="8"/>
  <c r="Z8" i="8" s="1"/>
  <c r="K42" i="8"/>
  <c r="B21" i="8"/>
  <c r="B47" i="9"/>
  <c r="B39" i="9"/>
  <c r="K31" i="9"/>
  <c r="K52" i="9"/>
  <c r="B45" i="9"/>
  <c r="K43" i="9"/>
  <c r="E13" i="9"/>
  <c r="X13" i="9"/>
  <c r="Z13" i="9" s="1"/>
  <c r="Y15" i="9"/>
  <c r="W9" i="10"/>
  <c r="B9" i="10"/>
  <c r="Y9" i="10" s="1"/>
  <c r="B55" i="10"/>
  <c r="B51" i="10"/>
  <c r="K30" i="10"/>
  <c r="K43" i="10"/>
  <c r="B52" i="10"/>
  <c r="B26" i="10"/>
  <c r="K40" i="10"/>
  <c r="K36" i="10"/>
  <c r="K50" i="10"/>
  <c r="B41" i="10"/>
  <c r="K24" i="10"/>
  <c r="K49" i="10"/>
  <c r="Y12" i="11"/>
  <c r="K21" i="5"/>
  <c r="W16" i="6"/>
  <c r="B51" i="6"/>
  <c r="W9" i="7"/>
  <c r="Z9" i="7" s="1"/>
  <c r="X14" i="7"/>
  <c r="B16" i="7"/>
  <c r="Y16" i="7" s="1"/>
  <c r="W12" i="8"/>
  <c r="Z12" i="8" s="1"/>
  <c r="K12" i="8"/>
  <c r="X17" i="8"/>
  <c r="T9" i="9"/>
  <c r="W11" i="9"/>
  <c r="Z11" i="9" s="1"/>
  <c r="E11" i="9"/>
  <c r="Y11" i="9" s="1"/>
  <c r="K20" i="9"/>
  <c r="B52" i="9"/>
  <c r="B27" i="10"/>
  <c r="K25" i="10"/>
  <c r="K52" i="10"/>
  <c r="K39" i="10"/>
  <c r="B50" i="10"/>
  <c r="K55" i="10"/>
  <c r="B22" i="10"/>
  <c r="B11" i="15"/>
  <c r="Y11" i="15" s="1"/>
  <c r="X11" i="15"/>
  <c r="B25" i="15"/>
  <c r="X9" i="9"/>
  <c r="W12" i="9"/>
  <c r="B12" i="9"/>
  <c r="Y12" i="9" s="1"/>
  <c r="W14" i="9"/>
  <c r="Z14" i="9" s="1"/>
  <c r="B43" i="9"/>
  <c r="K22" i="9"/>
  <c r="B34" i="9"/>
  <c r="K27" i="9"/>
  <c r="B44" i="9"/>
  <c r="E8" i="10"/>
  <c r="Y8" i="10" s="1"/>
  <c r="W8" i="10"/>
  <c r="Y10" i="10"/>
  <c r="X10" i="10"/>
  <c r="Q12" i="10"/>
  <c r="W16" i="10"/>
  <c r="Z16" i="10" s="1"/>
  <c r="T17" i="10"/>
  <c r="W17" i="10"/>
  <c r="Z17" i="10" s="1"/>
  <c r="Y9" i="15"/>
  <c r="B25" i="6"/>
  <c r="B47" i="6"/>
  <c r="K52" i="6"/>
  <c r="H10" i="7"/>
  <c r="Q11" i="7"/>
  <c r="Y11" i="7" s="1"/>
  <c r="K55" i="7"/>
  <c r="K48" i="7"/>
  <c r="W16" i="7"/>
  <c r="Z16" i="7" s="1"/>
  <c r="K24" i="7"/>
  <c r="K44" i="7"/>
  <c r="B35" i="8"/>
  <c r="B47" i="8"/>
  <c r="B45" i="8"/>
  <c r="K31" i="8"/>
  <c r="W10" i="8"/>
  <c r="Z10" i="8" s="1"/>
  <c r="X13" i="8"/>
  <c r="B33" i="8"/>
  <c r="B51" i="9"/>
  <c r="B30" i="9"/>
  <c r="B46" i="9"/>
  <c r="K25" i="9"/>
  <c r="K39" i="9"/>
  <c r="B35" i="9"/>
  <c r="K55" i="9"/>
  <c r="X8" i="10"/>
  <c r="H12" i="10"/>
  <c r="B45" i="10"/>
  <c r="B10" i="11"/>
  <c r="Y10" i="11" s="1"/>
  <c r="W10" i="11"/>
  <c r="Z10" i="11" s="1"/>
  <c r="W13" i="11"/>
  <c r="K20" i="14"/>
  <c r="K54" i="14"/>
  <c r="B48" i="14"/>
  <c r="B52" i="14"/>
  <c r="B42" i="14"/>
  <c r="B44" i="14"/>
  <c r="Y15" i="15"/>
  <c r="K15" i="8"/>
  <c r="Q17" i="8"/>
  <c r="W10" i="9"/>
  <c r="Z10" i="9" s="1"/>
  <c r="B10" i="9"/>
  <c r="Y10" i="9" s="1"/>
  <c r="Y13" i="9"/>
  <c r="Y16" i="9"/>
  <c r="K36" i="15"/>
  <c r="K53" i="15"/>
  <c r="K49" i="15"/>
  <c r="B45" i="15"/>
  <c r="B41" i="15"/>
  <c r="K50" i="15"/>
  <c r="K24" i="15"/>
  <c r="B21" i="7"/>
  <c r="B25" i="7"/>
  <c r="B30" i="7"/>
  <c r="W15" i="8"/>
  <c r="Z15" i="8" s="1"/>
  <c r="K22" i="8"/>
  <c r="B9" i="9"/>
  <c r="Y9" i="9" s="1"/>
  <c r="W9" i="9"/>
  <c r="Z9" i="9" s="1"/>
  <c r="K30" i="9"/>
  <c r="K53" i="9"/>
  <c r="K45" i="9"/>
  <c r="B14" i="9"/>
  <c r="X14" i="9"/>
  <c r="X9" i="10"/>
  <c r="K11" i="10"/>
  <c r="W14" i="10"/>
  <c r="Z14" i="10" s="1"/>
  <c r="X15" i="10"/>
  <c r="E15" i="10"/>
  <c r="Q15" i="10"/>
  <c r="Y16" i="10"/>
  <c r="X14" i="11"/>
  <c r="B41" i="14"/>
  <c r="B51" i="14"/>
  <c r="B30" i="14"/>
  <c r="K25" i="14"/>
  <c r="K55" i="14"/>
  <c r="K39" i="14"/>
  <c r="B46" i="14"/>
  <c r="K10" i="14"/>
  <c r="Y10" i="14" s="1"/>
  <c r="T15" i="14"/>
  <c r="Y15" i="14" s="1"/>
  <c r="AA15" i="14" s="1"/>
  <c r="H8" i="15"/>
  <c r="Y8" i="15" s="1"/>
  <c r="Y16" i="15"/>
  <c r="W15" i="9"/>
  <c r="Z15" i="9" s="1"/>
  <c r="B46" i="10"/>
  <c r="B36" i="10"/>
  <c r="B32" i="10"/>
  <c r="B40" i="10"/>
  <c r="K34" i="10"/>
  <c r="K42" i="10"/>
  <c r="W15" i="11"/>
  <c r="W17" i="11"/>
  <c r="Y8" i="14"/>
  <c r="W8" i="14"/>
  <c r="Z8" i="14" s="1"/>
  <c r="Y16" i="14"/>
  <c r="W16" i="14"/>
  <c r="Z16" i="14" s="1"/>
  <c r="X10" i="15"/>
  <c r="Z10" i="15" s="1"/>
  <c r="K45" i="7"/>
  <c r="B43" i="8"/>
  <c r="B52" i="8"/>
  <c r="X15" i="9"/>
  <c r="E13" i="10"/>
  <c r="X11" i="11"/>
  <c r="B15" i="11"/>
  <c r="Y15" i="11" s="1"/>
  <c r="X15" i="11"/>
  <c r="X8" i="14"/>
  <c r="X16" i="14"/>
  <c r="K25" i="8"/>
  <c r="K39" i="8"/>
  <c r="B44" i="8"/>
  <c r="K48" i="8"/>
  <c r="K33" i="9"/>
  <c r="K41" i="9"/>
  <c r="B37" i="9"/>
  <c r="B29" i="9"/>
  <c r="T11" i="9"/>
  <c r="X12" i="9"/>
  <c r="K14" i="9"/>
  <c r="X17" i="9"/>
  <c r="K40" i="9"/>
  <c r="X12" i="10"/>
  <c r="W9" i="11"/>
  <c r="B40" i="11"/>
  <c r="K34" i="11"/>
  <c r="K42" i="11"/>
  <c r="B46" i="11"/>
  <c r="B32" i="11"/>
  <c r="B36" i="11"/>
  <c r="Q10" i="15"/>
  <c r="W11" i="15"/>
  <c r="Z11" i="15" s="1"/>
  <c r="W13" i="15"/>
  <c r="Z15" i="15"/>
  <c r="B21" i="9"/>
  <c r="B25" i="9"/>
  <c r="B33" i="9"/>
  <c r="K49" i="9"/>
  <c r="B24" i="10"/>
  <c r="K31" i="10"/>
  <c r="Y9" i="11"/>
  <c r="W12" i="11"/>
  <c r="X13" i="11"/>
  <c r="Y17" i="11"/>
  <c r="B41" i="11"/>
  <c r="Y9" i="14"/>
  <c r="W10" i="14"/>
  <c r="Z10" i="14" s="1"/>
  <c r="B53" i="14"/>
  <c r="K32" i="14"/>
  <c r="K44" i="14"/>
  <c r="K46" i="14"/>
  <c r="K37" i="14"/>
  <c r="W8" i="15"/>
  <c r="X9" i="15"/>
  <c r="Z9" i="15" s="1"/>
  <c r="X12" i="15"/>
  <c r="Z12" i="15" s="1"/>
  <c r="W16" i="15"/>
  <c r="X17" i="15"/>
  <c r="Z17" i="15" s="1"/>
  <c r="B22" i="8"/>
  <c r="K21" i="9"/>
  <c r="K29" i="9"/>
  <c r="B54" i="9"/>
  <c r="K32" i="10"/>
  <c r="K23" i="10"/>
  <c r="K54" i="10"/>
  <c r="K45" i="10"/>
  <c r="B30" i="10"/>
  <c r="B14" i="10"/>
  <c r="Y14" i="10" s="1"/>
  <c r="B33" i="10"/>
  <c r="H8" i="11"/>
  <c r="K32" i="11"/>
  <c r="K23" i="11"/>
  <c r="X12" i="11"/>
  <c r="Q13" i="11"/>
  <c r="Y13" i="11" s="1"/>
  <c r="B14" i="11"/>
  <c r="Y14" i="11" s="1"/>
  <c r="H16" i="11"/>
  <c r="W9" i="14"/>
  <c r="Z9" i="14" s="1"/>
  <c r="B49" i="14"/>
  <c r="B28" i="14"/>
  <c r="K42" i="14"/>
  <c r="W14" i="14"/>
  <c r="Z14" i="14" s="1"/>
  <c r="K14" i="14"/>
  <c r="Y14" i="14" s="1"/>
  <c r="W17" i="14"/>
  <c r="Z17" i="14" s="1"/>
  <c r="K23" i="14"/>
  <c r="X8" i="15"/>
  <c r="Q9" i="15"/>
  <c r="B10" i="15"/>
  <c r="H12" i="15"/>
  <c r="K51" i="15"/>
  <c r="K27" i="15"/>
  <c r="B49" i="15"/>
  <c r="B44" i="15"/>
  <c r="X16" i="15"/>
  <c r="K20" i="15"/>
  <c r="B22" i="9"/>
  <c r="K50" i="9"/>
  <c r="X13" i="10"/>
  <c r="Z15" i="10"/>
  <c r="K33" i="10"/>
  <c r="B35" i="11"/>
  <c r="B33" i="11"/>
  <c r="B29" i="11"/>
  <c r="B24" i="11"/>
  <c r="B20" i="11"/>
  <c r="X9" i="11"/>
  <c r="Z11" i="11"/>
  <c r="Z14" i="11"/>
  <c r="K53" i="11"/>
  <c r="K49" i="11"/>
  <c r="K36" i="11"/>
  <c r="X17" i="11"/>
  <c r="K50" i="11"/>
  <c r="T11" i="14"/>
  <c r="E12" i="14"/>
  <c r="Y12" i="14" s="1"/>
  <c r="W15" i="14"/>
  <c r="Z15" i="14" s="1"/>
  <c r="N17" i="14"/>
  <c r="Y17" i="14" s="1"/>
  <c r="B25" i="14"/>
  <c r="B33" i="14"/>
  <c r="K42" i="15"/>
  <c r="B46" i="15"/>
  <c r="B40" i="15"/>
  <c r="K34" i="15"/>
  <c r="X13" i="15"/>
  <c r="K29" i="15"/>
  <c r="B36" i="15"/>
  <c r="K26" i="9"/>
  <c r="K34" i="9"/>
  <c r="N15" i="10"/>
  <c r="Y15" i="10" s="1"/>
  <c r="H17" i="10"/>
  <c r="Y17" i="10" s="1"/>
  <c r="B43" i="10"/>
  <c r="T8" i="11"/>
  <c r="E9" i="11"/>
  <c r="T13" i="11"/>
  <c r="N14" i="11"/>
  <c r="T16" i="11"/>
  <c r="E17" i="11"/>
  <c r="K26" i="11"/>
  <c r="W11" i="14"/>
  <c r="Z11" i="14" s="1"/>
  <c r="X12" i="14"/>
  <c r="Z12" i="14" s="1"/>
  <c r="N14" i="14"/>
  <c r="X15" i="14"/>
  <c r="T9" i="15"/>
  <c r="N10" i="15"/>
  <c r="K12" i="15"/>
  <c r="T12" i="15"/>
  <c r="E13" i="15"/>
  <c r="Y13" i="15" s="1"/>
  <c r="T17" i="15"/>
  <c r="Y17" i="15" s="1"/>
  <c r="K48" i="10"/>
  <c r="B51" i="11"/>
  <c r="B55" i="11"/>
  <c r="B22" i="14"/>
  <c r="B26" i="14"/>
  <c r="K50" i="14"/>
  <c r="K21" i="15"/>
  <c r="B53" i="15"/>
  <c r="K21" i="10"/>
  <c r="B44" i="10"/>
  <c r="B49" i="10"/>
  <c r="B53" i="10"/>
  <c r="K55" i="11"/>
  <c r="K26" i="14"/>
  <c r="K30" i="14"/>
  <c r="K34" i="14"/>
  <c r="B39" i="14"/>
  <c r="B43" i="14"/>
  <c r="B47" i="14"/>
  <c r="B26" i="15"/>
  <c r="B31" i="15"/>
  <c r="K40" i="15"/>
  <c r="K44" i="15"/>
  <c r="B23" i="10"/>
  <c r="K21" i="11"/>
  <c r="K25" i="11"/>
  <c r="K30" i="11"/>
  <c r="B53" i="11"/>
  <c r="B24" i="14"/>
  <c r="B32" i="14"/>
  <c r="B36" i="14"/>
  <c r="K40" i="14"/>
  <c r="K48" i="14"/>
  <c r="K52" i="14"/>
  <c r="B42" i="15"/>
  <c r="B51" i="15"/>
  <c r="B26" i="11"/>
  <c r="B31" i="11"/>
  <c r="AA15" i="2" l="1"/>
  <c r="AA9" i="4"/>
  <c r="AA17" i="14"/>
  <c r="AA12" i="14"/>
  <c r="AA13" i="14"/>
  <c r="AA10" i="14"/>
  <c r="AA9" i="9"/>
  <c r="AA17" i="2"/>
  <c r="Z8" i="10"/>
  <c r="AA8" i="10" s="1"/>
  <c r="AA14" i="3"/>
  <c r="Z13" i="5"/>
  <c r="AA13" i="5" s="1"/>
  <c r="AA9" i="2"/>
  <c r="AA14" i="2"/>
  <c r="Z16" i="15"/>
  <c r="Z12" i="11"/>
  <c r="AA17" i="11" s="1"/>
  <c r="Y14" i="9"/>
  <c r="AA14" i="9" s="1"/>
  <c r="Z13" i="11"/>
  <c r="Z12" i="9"/>
  <c r="AA12" i="9" s="1"/>
  <c r="Z16" i="6"/>
  <c r="AA16" i="6" s="1"/>
  <c r="Z9" i="10"/>
  <c r="AA9" i="10" s="1"/>
  <c r="Y12" i="10"/>
  <c r="Y8" i="6"/>
  <c r="AA15" i="6" s="1"/>
  <c r="AA12" i="2"/>
  <c r="AA10" i="9"/>
  <c r="AA17" i="7"/>
  <c r="AA8" i="2"/>
  <c r="Y12" i="15"/>
  <c r="AA8" i="14"/>
  <c r="Z11" i="7"/>
  <c r="AA9" i="7" s="1"/>
  <c r="Z12" i="10"/>
  <c r="Z14" i="6"/>
  <c r="Y9" i="3"/>
  <c r="AA9" i="3" s="1"/>
  <c r="Z13" i="8"/>
  <c r="AA13" i="8" s="1"/>
  <c r="Y10" i="15"/>
  <c r="AA10" i="15" s="1"/>
  <c r="Z13" i="15"/>
  <c r="AA13" i="15" s="1"/>
  <c r="Z17" i="11"/>
  <c r="AA15" i="9"/>
  <c r="Y11" i="10"/>
  <c r="AA11" i="10" s="1"/>
  <c r="Y10" i="6"/>
  <c r="AA10" i="6" s="1"/>
  <c r="AA11" i="2"/>
  <c r="AA10" i="2"/>
  <c r="AA14" i="14"/>
  <c r="AA16" i="14"/>
  <c r="Z9" i="11"/>
  <c r="AA9" i="11" s="1"/>
  <c r="Z15" i="11"/>
  <c r="AA15" i="11" s="1"/>
  <c r="AA16" i="9"/>
  <c r="Z10" i="10"/>
  <c r="AA10" i="10" s="1"/>
  <c r="Z17" i="9"/>
  <c r="Y9" i="8"/>
  <c r="AA17" i="8" s="1"/>
  <c r="Y16" i="11"/>
  <c r="Y16" i="5"/>
  <c r="Y15" i="8"/>
  <c r="AA15" i="8" s="1"/>
  <c r="AA16" i="4"/>
  <c r="Z10" i="5"/>
  <c r="AA10" i="5" s="1"/>
  <c r="Z10" i="4"/>
  <c r="AA10" i="4" s="1"/>
  <c r="AA12" i="6"/>
  <c r="Z14" i="7"/>
  <c r="AA11" i="14"/>
  <c r="Y8" i="11"/>
  <c r="Z8" i="15"/>
  <c r="AA8" i="15" s="1"/>
  <c r="AA9" i="14"/>
  <c r="AA16" i="15"/>
  <c r="AA13" i="9"/>
  <c r="AA17" i="9"/>
  <c r="AA13" i="3"/>
  <c r="Z11" i="5"/>
  <c r="AA11" i="5" s="1"/>
  <c r="AA17" i="5"/>
  <c r="AA15" i="3"/>
  <c r="Z12" i="6"/>
  <c r="AA16" i="2"/>
  <c r="AA9" i="5" l="1"/>
  <c r="AA16" i="5"/>
  <c r="AA8" i="7"/>
  <c r="AA8" i="8"/>
  <c r="AA15" i="15"/>
  <c r="AA14" i="15"/>
  <c r="AA12" i="10"/>
  <c r="AA14" i="6"/>
  <c r="AA16" i="11"/>
  <c r="AA8" i="4"/>
  <c r="AA15" i="4"/>
  <c r="AA17" i="3"/>
  <c r="AA11" i="8"/>
  <c r="AA11" i="11"/>
  <c r="AA14" i="8"/>
  <c r="AA9" i="8"/>
  <c r="AA14" i="10"/>
  <c r="AA12" i="8"/>
  <c r="AA12" i="4"/>
  <c r="AA10" i="3"/>
  <c r="AA15" i="10"/>
  <c r="AA16" i="3"/>
  <c r="AA17" i="15"/>
  <c r="AA12" i="11"/>
  <c r="AA16" i="8"/>
  <c r="AA12" i="15"/>
  <c r="AA14" i="4"/>
  <c r="AA8" i="5"/>
  <c r="AA9" i="6"/>
  <c r="AA11" i="7"/>
  <c r="AA8" i="11"/>
  <c r="AA12" i="5"/>
  <c r="AA10" i="7"/>
  <c r="AA16" i="7"/>
  <c r="AA14" i="7"/>
  <c r="AA8" i="3"/>
  <c r="AA10" i="11"/>
  <c r="AA14" i="11"/>
  <c r="AA15" i="5"/>
  <c r="AA11" i="9"/>
  <c r="AA13" i="10"/>
  <c r="AA12" i="3"/>
  <c r="AA11" i="15"/>
  <c r="AA9" i="15"/>
  <c r="AA11" i="4"/>
  <c r="AA10" i="8"/>
  <c r="AA8" i="6"/>
  <c r="AA17" i="4"/>
  <c r="AA17" i="10"/>
  <c r="AA13" i="7"/>
  <c r="AA13" i="6"/>
  <c r="AA8" i="9"/>
  <c r="AA11" i="6"/>
  <c r="AA13" i="4"/>
  <c r="AA14" i="5"/>
  <c r="AA12" i="7"/>
  <c r="AA16" i="10"/>
  <c r="AA15" i="7"/>
  <c r="AA13" i="11"/>
  <c r="AA11" i="3"/>
  <c r="AA17" i="6"/>
</calcChain>
</file>

<file path=xl/sharedStrings.xml><?xml version="1.0" encoding="utf-8"?>
<sst xmlns="http://schemas.openxmlformats.org/spreadsheetml/2006/main" count="1290" uniqueCount="184">
  <si>
    <t>Poule</t>
  </si>
  <si>
    <t>Classes de 6ème et 5ème</t>
  </si>
  <si>
    <t>Terrain</t>
  </si>
  <si>
    <t>et</t>
  </si>
  <si>
    <t>Equipes</t>
  </si>
  <si>
    <t>match 1</t>
  </si>
  <si>
    <t>match 2</t>
  </si>
  <si>
    <t>match 3</t>
  </si>
  <si>
    <t>match 4</t>
  </si>
  <si>
    <t>match 5</t>
  </si>
  <si>
    <t>match 6</t>
  </si>
  <si>
    <t>match 7</t>
  </si>
  <si>
    <t>TOTAL</t>
  </si>
  <si>
    <t>Clast</t>
  </si>
  <si>
    <t>Pts</t>
  </si>
  <si>
    <t>BP</t>
  </si>
  <si>
    <t>BC</t>
  </si>
  <si>
    <t>D</t>
  </si>
  <si>
    <t xml:space="preserve"> </t>
  </si>
  <si>
    <t>Équipe 1</t>
  </si>
  <si>
    <t>Équipe 2</t>
  </si>
  <si>
    <t>Score</t>
  </si>
  <si>
    <t>10 h 15</t>
  </si>
  <si>
    <t>10 h 30</t>
  </si>
  <si>
    <t>10 h 45</t>
  </si>
  <si>
    <t>11 h</t>
  </si>
  <si>
    <t>11 h 15</t>
  </si>
  <si>
    <t>11 h 30</t>
  </si>
  <si>
    <t>11 h 45</t>
  </si>
  <si>
    <t>12 h</t>
  </si>
  <si>
    <t>12 h 15</t>
  </si>
  <si>
    <t>13 h</t>
  </si>
  <si>
    <t>13 h 15</t>
  </si>
  <si>
    <t>13 h 30</t>
  </si>
  <si>
    <t>13 h 45</t>
  </si>
  <si>
    <t>14 h</t>
  </si>
  <si>
    <t>14 h 15</t>
  </si>
  <si>
    <t>14 h 30</t>
  </si>
  <si>
    <t>14 h 45</t>
  </si>
  <si>
    <t>15 h 00</t>
  </si>
  <si>
    <t>Classement</t>
  </si>
  <si>
    <t>Synthétique</t>
  </si>
  <si>
    <t>Terrain honneur : 15 h 30</t>
  </si>
  <si>
    <t xml:space="preserve">Score </t>
  </si>
  <si>
    <t>T A B</t>
  </si>
  <si>
    <t>A1</t>
  </si>
  <si>
    <t>1er poule A</t>
  </si>
  <si>
    <t>1er poule H</t>
  </si>
  <si>
    <t>A2</t>
  </si>
  <si>
    <t>1er poule B</t>
  </si>
  <si>
    <t>1er poule G</t>
  </si>
  <si>
    <t>A9</t>
  </si>
  <si>
    <t>1er poule C</t>
  </si>
  <si>
    <t>1er poule F</t>
  </si>
  <si>
    <t>A10</t>
  </si>
  <si>
    <t>1er poule D</t>
  </si>
  <si>
    <t>1er poule E</t>
  </si>
  <si>
    <t>A</t>
  </si>
  <si>
    <t>B</t>
  </si>
  <si>
    <t>C</t>
  </si>
  <si>
    <t>E</t>
  </si>
  <si>
    <t>F</t>
  </si>
  <si>
    <t>G</t>
  </si>
  <si>
    <t>H</t>
  </si>
  <si>
    <t>I</t>
  </si>
  <si>
    <t>J</t>
  </si>
  <si>
    <t>Terrain 1</t>
  </si>
  <si>
    <t>C1</t>
  </si>
  <si>
    <t>C3</t>
  </si>
  <si>
    <t>C5</t>
  </si>
  <si>
    <t>C7</t>
  </si>
  <si>
    <t>C9</t>
  </si>
  <si>
    <t>D1</t>
  </si>
  <si>
    <t>D3</t>
  </si>
  <si>
    <t>D5</t>
  </si>
  <si>
    <t>Terrain 2</t>
  </si>
  <si>
    <t>C2</t>
  </si>
  <si>
    <t>C4</t>
  </si>
  <si>
    <t>C6</t>
  </si>
  <si>
    <t>C8</t>
  </si>
  <si>
    <t>C10</t>
  </si>
  <si>
    <t>D2</t>
  </si>
  <si>
    <t>D4</t>
  </si>
  <si>
    <t>D6</t>
  </si>
  <si>
    <t>St Augustin Angers 1</t>
  </si>
  <si>
    <t>St Francois Chateauneuf 1</t>
  </si>
  <si>
    <t>St Benoit Angers 1</t>
  </si>
  <si>
    <t>Ste Emilie Candé 1</t>
  </si>
  <si>
    <t>St Charles Angers 1</t>
  </si>
  <si>
    <t>St Jo Chemillé 1</t>
  </si>
  <si>
    <t>Mongazon Angers 1</t>
  </si>
  <si>
    <t>JA Cholet 1</t>
  </si>
  <si>
    <t>J1</t>
  </si>
  <si>
    <t>St Jo Cholet 1</t>
  </si>
  <si>
    <t>St Jo Doué 1</t>
  </si>
  <si>
    <t>St Louis Jallais 1</t>
  </si>
  <si>
    <t>Ste Emerance le Lion 1</t>
  </si>
  <si>
    <t>St Laud Les Ponts de cé 1</t>
  </si>
  <si>
    <t>St Jo Longué 1</t>
  </si>
  <si>
    <t>SC Pouancé 1</t>
  </si>
  <si>
    <t>CA St Germain sur Moine 1</t>
  </si>
  <si>
    <t>J2</t>
  </si>
  <si>
    <t>Équipe 3</t>
  </si>
  <si>
    <t>Ste Emerance le Lion 2</t>
  </si>
  <si>
    <t>St Louis Jallais 2</t>
  </si>
  <si>
    <t>Bretonnais Cholet 2</t>
  </si>
  <si>
    <t>Bretonnais Cholet 1</t>
  </si>
  <si>
    <t>Ste Emilie Candé 2</t>
  </si>
  <si>
    <t>JA St Sylvain 1</t>
  </si>
  <si>
    <t>St Louis Saumur 1</t>
  </si>
  <si>
    <t>St Charles Angers 2</t>
  </si>
  <si>
    <t>J3</t>
  </si>
  <si>
    <t>Équipe 4</t>
  </si>
  <si>
    <t>St Jo Longué 2</t>
  </si>
  <si>
    <t>CA St Germain sur Moine 2</t>
  </si>
  <si>
    <t>JB St Macaire 2</t>
  </si>
  <si>
    <t>JA Cholet 2</t>
  </si>
  <si>
    <t>St Francois Chateauneuf 2</t>
  </si>
  <si>
    <t>Mongazon Angers 2</t>
  </si>
  <si>
    <t>Dom Sortais Beaupréau 2</t>
  </si>
  <si>
    <t>Dom Sortais Beaupréau 3</t>
  </si>
  <si>
    <t>J4</t>
  </si>
  <si>
    <t>Équipe 5</t>
  </si>
  <si>
    <t>Champtoceaux G Pompidou 1</t>
  </si>
  <si>
    <t>Seiches V du Loir 1</t>
  </si>
  <si>
    <t>St Augustin Angers 2</t>
  </si>
  <si>
    <t>JA St Sylvain 2</t>
  </si>
  <si>
    <t>JB St Macaire 3</t>
  </si>
  <si>
    <t>St Benoit Angers 3</t>
  </si>
  <si>
    <t>JA Cholet 3</t>
  </si>
  <si>
    <t>St Louis Saumur 2</t>
  </si>
  <si>
    <t>J5</t>
  </si>
  <si>
    <t>Équipe 6</t>
  </si>
  <si>
    <t>Angers Montaigne 1</t>
  </si>
  <si>
    <t>Angers Debussy 2</t>
  </si>
  <si>
    <t>Angers Debussy 1</t>
  </si>
  <si>
    <t>Angers Mermoz 1</t>
  </si>
  <si>
    <t>Angers J Vilar 1</t>
  </si>
  <si>
    <t>Chalonnes St Exupéry 1</t>
  </si>
  <si>
    <t>Beaufort Molière 1</t>
  </si>
  <si>
    <t>Châteauneuf J Prévert 1</t>
  </si>
  <si>
    <t>J6</t>
  </si>
  <si>
    <t>Équipe 7</t>
  </si>
  <si>
    <t>Cholet Colbert 1</t>
  </si>
  <si>
    <t>Cholet République 1</t>
  </si>
  <si>
    <t>Gennes P Eluard 1</t>
  </si>
  <si>
    <t>Longué F Truffaut 1</t>
  </si>
  <si>
    <t>Montreuil J 1</t>
  </si>
  <si>
    <t>Noyant P Anjou 1</t>
  </si>
  <si>
    <t>Saumur Delessert 1</t>
  </si>
  <si>
    <t>St Georges JR 1</t>
  </si>
  <si>
    <t>J7</t>
  </si>
  <si>
    <t>Équipe 8</t>
  </si>
  <si>
    <t>Segré Gironde 1</t>
  </si>
  <si>
    <t>Angers Rabelais 2</t>
  </si>
  <si>
    <t>St Georges JR 3</t>
  </si>
  <si>
    <t>Beaufort Molière 2</t>
  </si>
  <si>
    <t>Châteauneuf J Prévert 2</t>
  </si>
  <si>
    <t>Cholet Colbert 2</t>
  </si>
  <si>
    <t>Gennes P Eluard 2</t>
  </si>
  <si>
    <t>Longué F Truffaut 2</t>
  </si>
  <si>
    <t>J8</t>
  </si>
  <si>
    <t>Équipe 9</t>
  </si>
  <si>
    <t>Saumur Delessert 2</t>
  </si>
  <si>
    <t>St Georges JR 2</t>
  </si>
  <si>
    <t>Seiches V du Loir 2</t>
  </si>
  <si>
    <t>St Barthélémy La Vénaiserie 1</t>
  </si>
  <si>
    <t>Angers Rabelais 3</t>
  </si>
  <si>
    <t>Beaufort Molière 3</t>
  </si>
  <si>
    <t>Noyant P Anjou 3</t>
  </si>
  <si>
    <t>Angers Rabelais 1</t>
  </si>
  <si>
    <t>J9</t>
  </si>
  <si>
    <t>Équipe 10</t>
  </si>
  <si>
    <t>Dom Sortais Beaupréau 1</t>
  </si>
  <si>
    <t>JB St Macaire 1</t>
  </si>
  <si>
    <t>St Benoit Angers 2</t>
  </si>
  <si>
    <t>St Louis Jallais 3</t>
  </si>
  <si>
    <t>Montreuil J 2</t>
  </si>
  <si>
    <t>Noyant P Anjou 2</t>
  </si>
  <si>
    <t>J10</t>
  </si>
  <si>
    <t>Victoire</t>
  </si>
  <si>
    <t>Nul</t>
  </si>
  <si>
    <t>Défaite</t>
  </si>
  <si>
    <t>Durée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</si>
</sst>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b/>
      <sz val="16"/>
      <color rgb="FFFF0000"/>
      <name val="Calibri"/>
    </font>
    <font>
      <b/>
      <sz val="10"/>
      <color theme="1"/>
      <name val="Calibri"/>
    </font>
    <font>
      <b/>
      <sz val="14"/>
      <color rgb="FF0000FF"/>
      <name val="Calibri"/>
    </font>
    <font>
      <b/>
      <sz val="10"/>
      <color rgb="FFFFFFFF"/>
      <name val="Calibri"/>
    </font>
    <font>
      <b/>
      <sz val="10"/>
      <color rgb="FFFFFFFF"/>
      <name val="Calibri"/>
    </font>
    <font>
      <sz val="10"/>
      <name val="Arial"/>
    </font>
    <font>
      <b/>
      <sz val="10"/>
      <color theme="1"/>
      <name val="Comic Sans MS"/>
    </font>
    <font>
      <b/>
      <sz val="8"/>
      <color theme="1"/>
      <name val="Calibri"/>
    </font>
    <font>
      <sz val="10"/>
      <color theme="1"/>
      <name val="Arial"/>
    </font>
    <font>
      <sz val="8"/>
      <color theme="1"/>
      <name val="Calibri"/>
    </font>
    <font>
      <b/>
      <sz val="10"/>
      <color rgb="FFFF0000"/>
      <name val="Calibri"/>
    </font>
    <font>
      <sz val="10"/>
      <color theme="1"/>
      <name val="Calibri"/>
    </font>
    <font>
      <b/>
      <sz val="8"/>
      <color rgb="FFFFFFFF"/>
      <name val="Calibri"/>
    </font>
    <font>
      <b/>
      <sz val="10"/>
      <color theme="1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b/>
      <sz val="14"/>
      <color rgb="FF0000FF"/>
      <name val="Comic Sans MS"/>
    </font>
    <font>
      <b/>
      <sz val="8"/>
      <color rgb="FFFFFFFF"/>
      <name val="Comic Sans MS"/>
    </font>
    <font>
      <b/>
      <sz val="10"/>
      <color rgb="FFFFFFFF"/>
      <name val="Comic Sans MS"/>
    </font>
    <font>
      <sz val="10"/>
      <color rgb="FFFFFFFF"/>
      <name val="Arial"/>
    </font>
    <font>
      <b/>
      <sz val="9"/>
      <color theme="1"/>
      <name val="Comic Sans MS"/>
    </font>
    <font>
      <sz val="10"/>
      <color theme="1"/>
      <name val="Arial"/>
    </font>
    <font>
      <sz val="11"/>
      <color rgb="FF000000"/>
      <name val="Calibri"/>
    </font>
    <font>
      <sz val="10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4F81BD"/>
        <bgColor rgb="FF4F81BD"/>
      </patternFill>
    </fill>
    <fill>
      <patternFill patternType="solid">
        <fgColor rgb="FFC8DBFE"/>
        <bgColor rgb="FFC8DBF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14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2" fontId="10" fillId="4" borderId="26" xfId="0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2" fontId="10" fillId="4" borderId="31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2" fontId="10" fillId="4" borderId="40" xfId="0" applyNumberFormat="1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0" borderId="0" xfId="0" applyFont="1"/>
    <xf numFmtId="0" fontId="13" fillId="2" borderId="43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1" fillId="0" borderId="0" xfId="0" applyFont="1"/>
    <xf numFmtId="0" fontId="8" fillId="4" borderId="54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4" borderId="57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8" fillId="4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4" borderId="7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2" fillId="5" borderId="80" xfId="0" applyFont="1" applyFill="1" applyBorder="1" applyAlignment="1">
      <alignment horizontal="center" vertical="center"/>
    </xf>
    <xf numFmtId="0" fontId="2" fillId="4" borderId="81" xfId="0" applyFont="1" applyFill="1" applyBorder="1" applyAlignment="1">
      <alignment horizontal="center" vertical="center"/>
    </xf>
    <xf numFmtId="0" fontId="2" fillId="4" borderId="82" xfId="0" applyFont="1" applyFill="1" applyBorder="1" applyAlignment="1">
      <alignment horizontal="center" vertical="center"/>
    </xf>
    <xf numFmtId="0" fontId="8" fillId="4" borderId="91" xfId="0" applyFont="1" applyFill="1" applyBorder="1" applyAlignment="1">
      <alignment horizontal="center" vertical="center"/>
    </xf>
    <xf numFmtId="0" fontId="2" fillId="4" borderId="80" xfId="0" applyFont="1" applyFill="1" applyBorder="1" applyAlignment="1">
      <alignment horizontal="center" vertical="center"/>
    </xf>
    <xf numFmtId="0" fontId="2" fillId="6" borderId="92" xfId="0" applyFont="1" applyFill="1" applyBorder="1" applyAlignment="1">
      <alignment horizontal="center" vertical="center"/>
    </xf>
    <xf numFmtId="2" fontId="10" fillId="4" borderId="82" xfId="0" applyNumberFormat="1" applyFont="1" applyFill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8" fillId="4" borderId="94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center" vertical="center"/>
    </xf>
    <xf numFmtId="0" fontId="8" fillId="4" borderId="96" xfId="0" applyFont="1" applyFill="1" applyBorder="1" applyAlignment="1">
      <alignment horizontal="center" vertical="center"/>
    </xf>
    <xf numFmtId="0" fontId="8" fillId="4" borderId="97" xfId="0" applyFont="1" applyFill="1" applyBorder="1" applyAlignment="1">
      <alignment horizontal="center" vertical="center"/>
    </xf>
    <xf numFmtId="0" fontId="9" fillId="5" borderId="25" xfId="0" applyFont="1" applyFill="1" applyBorder="1"/>
    <xf numFmtId="0" fontId="9" fillId="4" borderId="104" xfId="0" applyFont="1" applyFill="1" applyBorder="1"/>
    <xf numFmtId="0" fontId="9" fillId="4" borderId="105" xfId="0" applyFont="1" applyFill="1" applyBorder="1"/>
    <xf numFmtId="0" fontId="9" fillId="5" borderId="104" xfId="0" applyFont="1" applyFill="1" applyBorder="1"/>
    <xf numFmtId="0" fontId="9" fillId="5" borderId="22" xfId="0" applyFont="1" applyFill="1" applyBorder="1"/>
    <xf numFmtId="0" fontId="9" fillId="4" borderId="23" xfId="0" applyFont="1" applyFill="1" applyBorder="1"/>
    <xf numFmtId="0" fontId="9" fillId="4" borderId="24" xfId="0" applyFont="1" applyFill="1" applyBorder="1"/>
    <xf numFmtId="0" fontId="9" fillId="5" borderId="23" xfId="0" applyFont="1" applyFill="1" applyBorder="1"/>
    <xf numFmtId="0" fontId="8" fillId="4" borderId="106" xfId="0" applyFont="1" applyFill="1" applyBorder="1" applyAlignment="1">
      <alignment horizontal="center" vertical="center"/>
    </xf>
    <xf numFmtId="0" fontId="9" fillId="5" borderId="36" xfId="0" applyFont="1" applyFill="1" applyBorder="1"/>
    <xf numFmtId="0" fontId="9" fillId="4" borderId="37" xfId="0" applyFont="1" applyFill="1" applyBorder="1"/>
    <xf numFmtId="0" fontId="9" fillId="4" borderId="38" xfId="0" applyFont="1" applyFill="1" applyBorder="1"/>
    <xf numFmtId="0" fontId="9" fillId="5" borderId="37" xfId="0" applyFont="1" applyFill="1" applyBorder="1"/>
    <xf numFmtId="0" fontId="2" fillId="4" borderId="107" xfId="0" applyFont="1" applyFill="1" applyBorder="1" applyAlignment="1">
      <alignment horizontal="center" vertical="center"/>
    </xf>
    <xf numFmtId="0" fontId="2" fillId="4" borderId="108" xfId="0" applyFont="1" applyFill="1" applyBorder="1" applyAlignment="1">
      <alignment horizontal="center" vertical="center"/>
    </xf>
    <xf numFmtId="0" fontId="2" fillId="6" borderId="109" xfId="0" applyFont="1" applyFill="1" applyBorder="1" applyAlignment="1">
      <alignment horizontal="center" vertical="center"/>
    </xf>
    <xf numFmtId="2" fontId="10" fillId="4" borderId="108" xfId="0" applyNumberFormat="1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8" fillId="4" borderId="114" xfId="0" applyFont="1" applyFill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0" fontId="8" fillId="4" borderId="115" xfId="0" applyFont="1" applyFill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2" fillId="4" borderId="116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0" fontId="2" fillId="6" borderId="118" xfId="0" applyFont="1" applyFill="1" applyBorder="1" applyAlignment="1">
      <alignment horizontal="center" vertical="center"/>
    </xf>
    <xf numFmtId="2" fontId="10" fillId="4" borderId="117" xfId="0" applyNumberFormat="1" applyFont="1" applyFill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8" fillId="4" borderId="119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8" fillId="4" borderId="121" xfId="0" applyFont="1" applyFill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8" fillId="4" borderId="122" xfId="0" applyFont="1" applyFill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8" fillId="4" borderId="124" xfId="0" applyFont="1" applyFill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7" borderId="112" xfId="0" applyFont="1" applyFill="1" applyBorder="1" applyAlignment="1">
      <alignment horizontal="center" vertical="center" wrapText="1"/>
    </xf>
    <xf numFmtId="0" fontId="19" fillId="7" borderId="126" xfId="0" applyFont="1" applyFill="1" applyBorder="1" applyAlignment="1">
      <alignment horizontal="center"/>
    </xf>
    <xf numFmtId="0" fontId="19" fillId="7" borderId="127" xfId="0" applyFont="1" applyFill="1" applyBorder="1" applyAlignment="1">
      <alignment horizontal="center"/>
    </xf>
    <xf numFmtId="0" fontId="19" fillId="7" borderId="128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8" borderId="0" xfId="0" applyFont="1" applyFill="1" applyAlignment="1">
      <alignment horizontal="left"/>
    </xf>
    <xf numFmtId="0" fontId="23" fillId="9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4" fillId="5" borderId="22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24" fillId="4" borderId="37" xfId="0" applyFont="1" applyFill="1" applyBorder="1" applyAlignment="1">
      <alignment horizontal="center" vertical="center"/>
    </xf>
    <xf numFmtId="0" fontId="24" fillId="4" borderId="38" xfId="0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/>
    </xf>
    <xf numFmtId="0" fontId="6" fillId="0" borderId="51" xfId="0" applyFont="1" applyBorder="1"/>
    <xf numFmtId="0" fontId="6" fillId="0" borderId="23" xfId="0" applyFont="1" applyBorder="1"/>
    <xf numFmtId="0" fontId="14" fillId="4" borderId="51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6" fillId="0" borderId="45" xfId="0" applyFont="1" applyBorder="1"/>
    <xf numFmtId="0" fontId="6" fillId="0" borderId="46" xfId="0" applyFont="1" applyBorder="1"/>
    <xf numFmtId="0" fontId="5" fillId="3" borderId="45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/>
    </xf>
    <xf numFmtId="0" fontId="6" fillId="0" borderId="48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4" fillId="2" borderId="11" xfId="0" applyFont="1" applyFill="1" applyBorder="1" applyAlignment="1">
      <alignment horizontal="center" vertical="center"/>
    </xf>
    <xf numFmtId="0" fontId="6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6" fillId="0" borderId="12" xfId="0" applyFont="1" applyBorder="1"/>
    <xf numFmtId="0" fontId="5" fillId="3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9" fillId="4" borderId="64" xfId="0" applyFont="1" applyFill="1" applyBorder="1"/>
    <xf numFmtId="0" fontId="6" fillId="0" borderId="64" xfId="0" applyFont="1" applyBorder="1"/>
    <xf numFmtId="0" fontId="6" fillId="0" borderId="37" xfId="0" applyFont="1" applyBorder="1"/>
    <xf numFmtId="0" fontId="9" fillId="4" borderId="63" xfId="0" applyFont="1" applyFill="1" applyBorder="1"/>
    <xf numFmtId="0" fontId="14" fillId="4" borderId="58" xfId="0" applyFont="1" applyFill="1" applyBorder="1" applyAlignment="1">
      <alignment horizontal="center"/>
    </xf>
    <xf numFmtId="0" fontId="6" fillId="0" borderId="59" xfId="0" applyFont="1" applyBorder="1"/>
    <xf numFmtId="0" fontId="6" fillId="0" borderId="16" xfId="0" applyFont="1" applyBorder="1"/>
    <xf numFmtId="0" fontId="14" fillId="4" borderId="59" xfId="0" applyFont="1" applyFill="1" applyBorder="1" applyAlignment="1">
      <alignment horizontal="center"/>
    </xf>
    <xf numFmtId="0" fontId="5" fillId="3" borderId="63" xfId="0" applyFont="1" applyFill="1" applyBorder="1" applyAlignment="1">
      <alignment horizontal="center"/>
    </xf>
    <xf numFmtId="0" fontId="5" fillId="3" borderId="64" xfId="0" applyFont="1" applyFill="1" applyBorder="1" applyAlignment="1">
      <alignment horizontal="center"/>
    </xf>
    <xf numFmtId="0" fontId="2" fillId="4" borderId="88" xfId="0" applyFont="1" applyFill="1" applyBorder="1" applyAlignment="1">
      <alignment horizontal="center" vertical="center"/>
    </xf>
    <xf numFmtId="0" fontId="6" fillId="0" borderId="89" xfId="0" applyFont="1" applyBorder="1"/>
    <xf numFmtId="0" fontId="6" fillId="0" borderId="90" xfId="0" applyFont="1" applyBorder="1"/>
    <xf numFmtId="0" fontId="4" fillId="2" borderId="83" xfId="0" applyFont="1" applyFill="1" applyBorder="1" applyAlignment="1">
      <alignment horizontal="center" vertical="center"/>
    </xf>
    <xf numFmtId="0" fontId="6" fillId="0" borderId="84" xfId="0" applyFont="1" applyBorder="1"/>
    <xf numFmtId="0" fontId="6" fillId="0" borderId="85" xfId="0" applyFont="1" applyBorder="1"/>
    <xf numFmtId="0" fontId="4" fillId="2" borderId="86" xfId="0" applyFont="1" applyFill="1" applyBorder="1" applyAlignment="1">
      <alignment horizontal="center" vertical="center"/>
    </xf>
    <xf numFmtId="0" fontId="6" fillId="0" borderId="87" xfId="0" applyFont="1" applyBorder="1"/>
    <xf numFmtId="0" fontId="4" fillId="2" borderId="45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6" fillId="0" borderId="69" xfId="0" applyFont="1" applyBorder="1"/>
    <xf numFmtId="0" fontId="6" fillId="0" borderId="72" xfId="0" applyFont="1" applyBorder="1"/>
    <xf numFmtId="0" fontId="4" fillId="2" borderId="73" xfId="0" applyFont="1" applyFill="1" applyBorder="1" applyAlignment="1">
      <alignment horizontal="center" vertical="center"/>
    </xf>
    <xf numFmtId="0" fontId="6" fillId="0" borderId="74" xfId="0" applyFont="1" applyBorder="1"/>
    <xf numFmtId="0" fontId="6" fillId="0" borderId="15" xfId="0" applyFont="1" applyBorder="1"/>
    <xf numFmtId="0" fontId="4" fillId="2" borderId="75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6" fillId="0" borderId="70" xfId="0" applyFont="1" applyBorder="1"/>
    <xf numFmtId="0" fontId="4" fillId="2" borderId="88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6" fillId="0" borderId="100" xfId="0" applyFont="1" applyBorder="1"/>
    <xf numFmtId="0" fontId="4" fillId="2" borderId="101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6" fillId="0" borderId="103" xfId="0" applyFont="1" applyBorder="1"/>
    <xf numFmtId="0" fontId="4" fillId="2" borderId="74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6" fillId="0" borderId="110" xfId="0" applyFont="1" applyBorder="1"/>
    <xf numFmtId="0" fontId="4" fillId="2" borderId="111" xfId="0" applyFont="1" applyFill="1" applyBorder="1" applyAlignment="1">
      <alignment horizontal="center" vertical="center"/>
    </xf>
    <xf numFmtId="0" fontId="6" fillId="0" borderId="113" xfId="0" applyFont="1" applyBorder="1"/>
    <xf numFmtId="0" fontId="22" fillId="0" borderId="116" xfId="0" applyFont="1" applyBorder="1" applyAlignment="1">
      <alignment horizontal="center" vertical="center"/>
    </xf>
    <xf numFmtId="0" fontId="6" fillId="0" borderId="22" xfId="0" applyFont="1" applyBorder="1"/>
    <xf numFmtId="0" fontId="22" fillId="0" borderId="117" xfId="0" applyFont="1" applyBorder="1" applyAlignment="1">
      <alignment horizontal="center" vertical="center"/>
    </xf>
    <xf numFmtId="0" fontId="6" fillId="0" borderId="120" xfId="0" applyFont="1" applyBorder="1"/>
    <xf numFmtId="0" fontId="6" fillId="0" borderId="107" xfId="0" applyFont="1" applyBorder="1"/>
    <xf numFmtId="0" fontId="6" fillId="0" borderId="108" xfId="0" applyFont="1" applyBorder="1"/>
    <xf numFmtId="0" fontId="7" fillId="4" borderId="51" xfId="0" applyFont="1" applyFill="1" applyBorder="1" applyAlignment="1">
      <alignment horizontal="center" vertical="center"/>
    </xf>
    <xf numFmtId="0" fontId="7" fillId="4" borderId="134" xfId="0" applyFont="1" applyFill="1" applyBorder="1" applyAlignment="1">
      <alignment horizontal="center" vertical="center"/>
    </xf>
    <xf numFmtId="0" fontId="6" fillId="0" borderId="24" xfId="0" applyFont="1" applyBorder="1"/>
    <xf numFmtId="0" fontId="21" fillId="4" borderId="135" xfId="0" applyFont="1" applyFill="1" applyBorder="1" applyAlignment="1">
      <alignment horizontal="center" vertical="center"/>
    </xf>
    <xf numFmtId="0" fontId="6" fillId="0" borderId="133" xfId="0" applyFont="1" applyBorder="1"/>
    <xf numFmtId="0" fontId="7" fillId="4" borderId="136" xfId="0" applyFont="1" applyFill="1" applyBorder="1" applyAlignment="1">
      <alignment horizontal="center" vertical="center"/>
    </xf>
    <xf numFmtId="0" fontId="6" fillId="0" borderId="136" xfId="0" applyFont="1" applyBorder="1"/>
    <xf numFmtId="0" fontId="6" fillId="0" borderId="123" xfId="0" applyFont="1" applyBorder="1"/>
    <xf numFmtId="0" fontId="7" fillId="4" borderId="137" xfId="0" applyFont="1" applyFill="1" applyBorder="1" applyAlignment="1">
      <alignment horizontal="center" vertical="center"/>
    </xf>
    <xf numFmtId="0" fontId="6" fillId="0" borderId="138" xfId="0" applyFont="1" applyBorder="1"/>
    <xf numFmtId="0" fontId="7" fillId="0" borderId="123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7" borderId="129" xfId="0" applyFont="1" applyFill="1" applyBorder="1" applyAlignment="1">
      <alignment horizontal="center" vertical="center"/>
    </xf>
    <xf numFmtId="0" fontId="21" fillId="4" borderId="112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6" fillId="0" borderId="130" xfId="0" applyFont="1" applyBorder="1"/>
    <xf numFmtId="0" fontId="7" fillId="4" borderId="86" xfId="0" applyFont="1" applyFill="1" applyBorder="1" applyAlignment="1">
      <alignment horizontal="center" vertical="center"/>
    </xf>
    <xf numFmtId="0" fontId="19" fillId="7" borderId="83" xfId="0" applyFont="1" applyFill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22" fillId="0" borderId="132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6" fillId="0" borderId="17" xfId="0" applyFont="1" applyBorder="1"/>
    <xf numFmtId="0" fontId="7" fillId="4" borderId="0" xfId="0" applyFont="1" applyFill="1" applyAlignment="1">
      <alignment horizontal="center" vertical="center"/>
    </xf>
    <xf numFmtId="0" fontId="6" fillId="0" borderId="139" xfId="0" applyFont="1" applyBorder="1"/>
    <xf numFmtId="0" fontId="7" fillId="4" borderId="140" xfId="0" applyFont="1" applyFill="1" applyBorder="1" applyAlignment="1">
      <alignment horizontal="center" vertical="center"/>
    </xf>
    <xf numFmtId="0" fontId="6" fillId="0" borderId="1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7"/>
  <sheetViews>
    <sheetView workbookViewId="0">
      <selection sqref="A1:AC1"/>
    </sheetView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Paramètres!B1</f>
        <v>A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Paramètres!B3</f>
        <v>C1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Paramètres!B4</f>
        <v>C2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Paramètres!B6</f>
        <v>St Augustin Angers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2</v>
      </c>
      <c r="AB8" s="4"/>
      <c r="AC8" s="4"/>
    </row>
    <row r="9" spans="1:29" ht="19.5" customHeight="1" x14ac:dyDescent="0.35">
      <c r="A9" s="22" t="str">
        <f>Paramètres!B7</f>
        <v>St Jo Cholet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2</v>
      </c>
      <c r="AB9" s="4"/>
      <c r="AC9" s="4"/>
    </row>
    <row r="10" spans="1:29" ht="19.5" customHeight="1" x14ac:dyDescent="0.35">
      <c r="A10" s="22" t="str">
        <f>Paramètres!B8</f>
        <v>Ste Emerance le Lion 2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2</v>
      </c>
      <c r="AB10" s="4"/>
      <c r="AC10" s="4"/>
    </row>
    <row r="11" spans="1:29" ht="19.5" customHeight="1" x14ac:dyDescent="0.35">
      <c r="A11" s="22" t="str">
        <f>Paramètres!B9</f>
        <v>St Jo Longué 2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2</v>
      </c>
      <c r="AB11" s="4" t="s">
        <v>18</v>
      </c>
      <c r="AC11" s="4"/>
    </row>
    <row r="12" spans="1:29" ht="19.5" customHeight="1" x14ac:dyDescent="0.35">
      <c r="A12" s="22" t="str">
        <f>Paramètres!B10</f>
        <v>Champtoceaux G Pompidou 1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2</v>
      </c>
      <c r="AB12" s="4"/>
      <c r="AC12" s="4"/>
    </row>
    <row r="13" spans="1:29" ht="19.5" customHeight="1" x14ac:dyDescent="0.35">
      <c r="A13" s="22" t="str">
        <f>Paramètres!B11</f>
        <v>Angers Montaigne 1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3</v>
      </c>
      <c r="U13" s="14">
        <f t="shared" ref="U13:V13" si="31">T36</f>
        <v>1</v>
      </c>
      <c r="V13" s="15">
        <f t="shared" si="31"/>
        <v>0</v>
      </c>
      <c r="W13" s="23">
        <f t="shared" ref="W13:X13" si="32">C13+F13+I13+L13+O13+R13+U13</f>
        <v>1</v>
      </c>
      <c r="X13" s="24">
        <f t="shared" si="32"/>
        <v>0</v>
      </c>
      <c r="Y13" s="25">
        <f t="shared" si="6"/>
        <v>9</v>
      </c>
      <c r="Z13" s="26">
        <f t="shared" si="7"/>
        <v>1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Paramètres!B12</f>
        <v>Cholet Colbert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2</v>
      </c>
      <c r="AB14" s="4"/>
      <c r="AC14" s="4"/>
    </row>
    <row r="15" spans="1:29" ht="19.5" customHeight="1" x14ac:dyDescent="0.35">
      <c r="A15" s="22" t="str">
        <f>Paramètres!B13</f>
        <v>Segré Gironde 1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2</v>
      </c>
      <c r="AB15" s="4"/>
      <c r="AC15" s="4"/>
    </row>
    <row r="16" spans="1:29" ht="19.5" customHeight="1" x14ac:dyDescent="0.35">
      <c r="A16" s="22" t="str">
        <f>Paramètres!B14</f>
        <v>Saumur Delessert 2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0</v>
      </c>
      <c r="U16" s="14">
        <f>U36</f>
        <v>0</v>
      </c>
      <c r="V16" s="15">
        <f>T36</f>
        <v>1</v>
      </c>
      <c r="W16" s="23">
        <f t="shared" ref="W16:X16" si="44">C16+F16+I16+L16+O16+R16+U16</f>
        <v>0</v>
      </c>
      <c r="X16" s="24">
        <f t="shared" si="44"/>
        <v>1</v>
      </c>
      <c r="Y16" s="25">
        <f t="shared" si="6"/>
        <v>6</v>
      </c>
      <c r="Z16" s="26">
        <f t="shared" si="7"/>
        <v>-1</v>
      </c>
      <c r="AA16" s="27">
        <f t="shared" si="8"/>
        <v>10</v>
      </c>
      <c r="AB16" s="4"/>
      <c r="AC16" s="4"/>
    </row>
    <row r="17" spans="1:29" ht="19.5" customHeight="1" x14ac:dyDescent="0.35">
      <c r="A17" s="29" t="str">
        <f>Paramètres!B15</f>
        <v>Dom Sortais Beaupréau 1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34">
        <f t="shared" ref="W17:X17" si="48">C17+F17+I17+L17+O17+R17+U17</f>
        <v>0</v>
      </c>
      <c r="X17" s="35">
        <f t="shared" si="48"/>
        <v>0</v>
      </c>
      <c r="Y17" s="36">
        <f t="shared" si="6"/>
        <v>7</v>
      </c>
      <c r="Z17" s="37">
        <f t="shared" si="7"/>
        <v>0</v>
      </c>
      <c r="AA17" s="38">
        <f t="shared" si="8"/>
        <v>2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Paramètres!B3</f>
        <v>C1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St Augustin Angers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Segré Gironde 1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St Jo Longué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Cholet Colbert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Dom Sortais Beaupréau 1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Saumur Delessert 2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Champtoceaux G Pompidou 1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Cholet Colbert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Angers Montaigne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Dom Sortais Beaupréau 1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St Jo Longué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Ste Emerance le Lion 2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Dom Sortais Beaupréau 1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Champtoceaux G Pompidou 1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St Augustin Angers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Saumur Delessert 2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St Jo Longué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Angers Montaigne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St Augustin Angers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Champtoceaux G Pompidou 1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Ste Emerance le Lion 2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Angers Montaigne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St Augustin Angers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St Jo Cholet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Saumur Delessert 2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Cholet Colbert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St Jo Longué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St Augustin Angers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Saumur Delessert 2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Champtoceaux G Pompidou 1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St Jo Cholet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St Jo Longué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Angers Montaigne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Saumur Delessert 2</v>
      </c>
      <c r="L36" s="138"/>
      <c r="M36" s="138"/>
      <c r="N36" s="138"/>
      <c r="O36" s="138"/>
      <c r="P36" s="138"/>
      <c r="Q36" s="138"/>
      <c r="R36" s="138"/>
      <c r="S36" s="139"/>
      <c r="T36" s="46">
        <v>1</v>
      </c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St Augustin Angers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Cholet Colbert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Paramètres!B4</f>
        <v>C2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St Jo Cholet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Ste Emerance le Lion 2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Champtoceaux G Pompidou 1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Angers Montaigne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Ste Emerance le Lion 2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St Augustin Angers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Segré Gironde 1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St Jo Longué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Saumur Delessert 2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St Jo Cholet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Segré Gironde 1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Cholet Colbert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St Jo Cholet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Angers Montaigne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Ste Emerance le Lion 2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Cholet Colbert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St Jo Cholet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Dom Sortais Beaupréau 1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Segré Gironde 1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Saumur Delessert 2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St Jo Longué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Dom Sortais Beaupréau 1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Segré Gironde 1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Champtoceaux G Pompidou 1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Ste Emerance le Lion 2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Dom Sortais Beaupréau 1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Segré Gironde 1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St Jo Cholet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Cholet Colbert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Angers Montaigne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Dom Sortais Beaupréau 1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Segré Gironde 1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Champtoceaux G Pompidou 1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Ste Emerance le Lion 2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Paramètres!K1</f>
        <v>J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>
        <f>Paramètres!K3</f>
        <v>0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>
        <f>Paramètres!K4</f>
        <v>0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205" t="s">
        <v>4</v>
      </c>
      <c r="B6" s="193" t="s">
        <v>5</v>
      </c>
      <c r="C6" s="187"/>
      <c r="D6" s="194"/>
      <c r="E6" s="186" t="s">
        <v>6</v>
      </c>
      <c r="F6" s="187"/>
      <c r="G6" s="188"/>
      <c r="H6" s="189" t="s">
        <v>7</v>
      </c>
      <c r="I6" s="190"/>
      <c r="J6" s="191"/>
      <c r="K6" s="189" t="s">
        <v>8</v>
      </c>
      <c r="L6" s="190"/>
      <c r="M6" s="191"/>
      <c r="N6" s="189" t="s">
        <v>9</v>
      </c>
      <c r="O6" s="190"/>
      <c r="P6" s="191"/>
      <c r="Q6" s="192" t="s">
        <v>10</v>
      </c>
      <c r="R6" s="190"/>
      <c r="S6" s="191"/>
      <c r="T6" s="189" t="s">
        <v>11</v>
      </c>
      <c r="U6" s="190"/>
      <c r="V6" s="191"/>
      <c r="W6" s="193" t="s">
        <v>12</v>
      </c>
      <c r="X6" s="187"/>
      <c r="Y6" s="187"/>
      <c r="Z6" s="194"/>
      <c r="AA6" s="203" t="s">
        <v>13</v>
      </c>
      <c r="AB6" s="4"/>
      <c r="AC6" s="4"/>
    </row>
    <row r="7" spans="1:29" ht="19.5" customHeight="1" x14ac:dyDescent="0.35">
      <c r="A7" s="206"/>
      <c r="B7" s="58" t="s">
        <v>14</v>
      </c>
      <c r="C7" s="10" t="s">
        <v>15</v>
      </c>
      <c r="D7" s="11" t="s">
        <v>16</v>
      </c>
      <c r="E7" s="58" t="s">
        <v>14</v>
      </c>
      <c r="F7" s="10" t="s">
        <v>15</v>
      </c>
      <c r="G7" s="11" t="s">
        <v>16</v>
      </c>
      <c r="H7" s="58" t="s">
        <v>14</v>
      </c>
      <c r="I7" s="10" t="s">
        <v>15</v>
      </c>
      <c r="J7" s="11" t="s">
        <v>16</v>
      </c>
      <c r="K7" s="58" t="s">
        <v>14</v>
      </c>
      <c r="L7" s="10" t="s">
        <v>15</v>
      </c>
      <c r="M7" s="11" t="s">
        <v>16</v>
      </c>
      <c r="N7" s="58" t="s">
        <v>14</v>
      </c>
      <c r="O7" s="10" t="s">
        <v>15</v>
      </c>
      <c r="P7" s="11" t="s">
        <v>16</v>
      </c>
      <c r="Q7" s="58" t="s">
        <v>14</v>
      </c>
      <c r="R7" s="10" t="s">
        <v>15</v>
      </c>
      <c r="S7" s="11" t="s">
        <v>16</v>
      </c>
      <c r="T7" s="58" t="s">
        <v>14</v>
      </c>
      <c r="U7" s="10" t="s">
        <v>15</v>
      </c>
      <c r="V7" s="11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204"/>
      <c r="AB7" s="4"/>
      <c r="AC7" s="4"/>
    </row>
    <row r="8" spans="1:29" ht="19.5" customHeight="1" x14ac:dyDescent="0.35">
      <c r="A8" s="95" t="str">
        <f>Paramètres!K6</f>
        <v>J1</v>
      </c>
      <c r="B8" s="59">
        <f>IF(C8&lt;&gt;"",IF((C8-D8)&gt;0,Paramètres!$B$17,IF((C8-D8)&lt;0,Paramètres!$B$19,IF((C8-D8)=0,Paramètres!$B$18))),"")</f>
        <v>1</v>
      </c>
      <c r="C8" s="60">
        <f t="shared" ref="C8:D8" si="0">T20</f>
        <v>0</v>
      </c>
      <c r="D8" s="18">
        <f t="shared" si="0"/>
        <v>0</v>
      </c>
      <c r="E8" s="59">
        <f>IF(F8&lt;&gt;"",IF((F8-G8)&gt;0,Paramètres!$B$17,IF((F8-G8)&lt;0,Paramètres!$B$19,IF((F8-G8)=0,Paramètres!$B$18))),"")</f>
        <v>1</v>
      </c>
      <c r="F8" s="60">
        <f>U22</f>
        <v>0</v>
      </c>
      <c r="G8" s="18">
        <f>T22</f>
        <v>0</v>
      </c>
      <c r="H8" s="59">
        <f>IF(I8&lt;&gt;"",IF((I8-J8)&gt;0,Paramètres!$B$17,IF((I8-J8)&lt;0,Paramètres!$B$19,IF((I8-J8)=0,Paramètres!$B$18))),"")</f>
        <v>1</v>
      </c>
      <c r="I8" s="60">
        <f t="shared" ref="I8:J8" si="1">T24</f>
        <v>0</v>
      </c>
      <c r="J8" s="18">
        <f t="shared" si="1"/>
        <v>0</v>
      </c>
      <c r="K8" s="59">
        <f>IF(L8&lt;&gt;"",IF((L8-M8)&gt;0,Paramètres!$B$17,IF((L8-M8)&lt;0,Paramètres!$B$19,IF((L8-M8)=0,Paramètres!$B$18))),"")</f>
        <v>1</v>
      </c>
      <c r="L8" s="60">
        <f>U26</f>
        <v>0</v>
      </c>
      <c r="M8" s="18">
        <f>T26</f>
        <v>0</v>
      </c>
      <c r="N8" s="59">
        <f>IF(O8&lt;&gt;"",IF((O8-P8)&gt;0,Paramètres!$B$17,IF((O8-P8)&lt;0,Paramètres!$B$19,IF((O8-P8)=0,Paramètres!$B$18))),"")</f>
        <v>1</v>
      </c>
      <c r="O8" s="60">
        <f t="shared" ref="O8:P8" si="2">T29</f>
        <v>0</v>
      </c>
      <c r="P8" s="18">
        <f t="shared" si="2"/>
        <v>0</v>
      </c>
      <c r="Q8" s="59">
        <f>IF(R8&lt;&gt;"",IF((R8-S8)&gt;0,Paramètres!$B$17,IF((R8-S8)&lt;0,Paramètres!$B$19,IF((R8-S8)=0,Paramètres!$B$18))),"")</f>
        <v>1</v>
      </c>
      <c r="R8" s="60">
        <f t="shared" ref="R8:S8" si="3">T33</f>
        <v>0</v>
      </c>
      <c r="S8" s="18">
        <f t="shared" si="3"/>
        <v>0</v>
      </c>
      <c r="T8" s="59">
        <f>IF(U8&lt;&gt;"",IF((U8-V8)&gt;0,Paramètres!$B$17,IF((U8-V8)&lt;0,Paramètres!$B$19,IF((U8-V8)=0,Paramètres!$B$18))),"")</f>
        <v>1</v>
      </c>
      <c r="U8" s="60">
        <f t="shared" ref="U8:V8" si="4">T35</f>
        <v>0</v>
      </c>
      <c r="V8" s="18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96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97" t="str">
        <f>Paramètres!K7</f>
        <v>J2</v>
      </c>
      <c r="B9" s="61">
        <f>IF(C9&lt;&gt;"",IF((C9-D9)&gt;0,Paramètres!$B$17,IF((C9-D9)&lt;0,Paramètres!$B$19,IF((C9-D9)=0,Paramètres!$B$18))),"")</f>
        <v>1</v>
      </c>
      <c r="C9" s="62">
        <f t="shared" ref="C9:D9" si="9">T39</f>
        <v>0</v>
      </c>
      <c r="D9" s="24">
        <f t="shared" si="9"/>
        <v>0</v>
      </c>
      <c r="E9" s="61">
        <f>IF(F9&lt;&gt;"",IF((F9-G9)&gt;0,Paramètres!$B$17,IF((F9-G9)&lt;0,Paramètres!$B$19,IF((F9-G9)=0,Paramètres!$B$18))),"")</f>
        <v>1</v>
      </c>
      <c r="F9" s="62">
        <f>U41</f>
        <v>0</v>
      </c>
      <c r="G9" s="24">
        <f>T41</f>
        <v>0</v>
      </c>
      <c r="H9" s="61">
        <f>IF(I9&lt;&gt;"",IF((I9-J9)&gt;0,Paramètres!$B$17,IF((I9-J9)&lt;0,Paramètres!$B$19,IF((I9-J9)=0,Paramètres!$B$18))),"")</f>
        <v>1</v>
      </c>
      <c r="I9" s="62">
        <f t="shared" ref="I9:J9" si="10">T43</f>
        <v>0</v>
      </c>
      <c r="J9" s="24">
        <f t="shared" si="10"/>
        <v>0</v>
      </c>
      <c r="K9" s="61">
        <f>IF(L9&lt;&gt;"",IF((L9-M9)&gt;0,Paramètres!$B$17,IF((L9-M9)&lt;0,Paramètres!$B$19,IF((L9-M9)=0,Paramètres!$B$18))),"")</f>
        <v>1</v>
      </c>
      <c r="L9" s="62">
        <f>U46</f>
        <v>0</v>
      </c>
      <c r="M9" s="24">
        <f>T46</f>
        <v>0</v>
      </c>
      <c r="N9" s="61">
        <f>IF(O9&lt;&gt;"",IF((O9-P9)&gt;0,Paramètres!$B$17,IF((O9-P9)&lt;0,Paramètres!$B$19,IF((O9-P9)=0,Paramètres!$B$18))),"")</f>
        <v>1</v>
      </c>
      <c r="O9" s="62">
        <f>U31</f>
        <v>0</v>
      </c>
      <c r="P9" s="24">
        <f>T31</f>
        <v>0</v>
      </c>
      <c r="Q9" s="61">
        <f>IF(R9&lt;&gt;"",IF((R9-S9)&gt;0,Paramètres!$B$17,IF((R9-S9)&lt;0,Paramètres!$B$19,IF((R9-S9)=0,Paramètres!$B$18))),"")</f>
        <v>1</v>
      </c>
      <c r="R9" s="62">
        <f>U33</f>
        <v>0</v>
      </c>
      <c r="S9" s="24">
        <f>T33</f>
        <v>0</v>
      </c>
      <c r="T9" s="61">
        <f>IF(U9&lt;&gt;"",IF((U9-V9)&gt;0,Paramètres!$B$17,IF((U9-V9)&lt;0,Paramètres!$B$19,IF((U9-V9)=0,Paramètres!$B$18))),"")</f>
        <v>1</v>
      </c>
      <c r="U9" s="62">
        <f t="shared" ref="U9:V9" si="11">T54</f>
        <v>0</v>
      </c>
      <c r="V9" s="24">
        <f t="shared" si="11"/>
        <v>0</v>
      </c>
      <c r="W9" s="23">
        <f t="shared" ref="W9:X9" si="12">C9+F9+I9+L9+O9+R9+U9</f>
        <v>0</v>
      </c>
      <c r="X9" s="24">
        <f t="shared" si="12"/>
        <v>0</v>
      </c>
      <c r="Y9" s="25">
        <f t="shared" si="6"/>
        <v>7</v>
      </c>
      <c r="Z9" s="26">
        <f t="shared" si="7"/>
        <v>0</v>
      </c>
      <c r="AA9" s="98">
        <f t="shared" si="8"/>
        <v>1</v>
      </c>
      <c r="AB9" s="4"/>
      <c r="AC9" s="4"/>
    </row>
    <row r="10" spans="1:29" ht="19.5" customHeight="1" x14ac:dyDescent="0.35">
      <c r="A10" s="97" t="str">
        <f>Paramètres!K8</f>
        <v>J3</v>
      </c>
      <c r="B10" s="61">
        <f>IF(C10&lt;&gt;"",IF((C10-D10)&gt;0,Paramètres!$B$17,IF((C10-D10)&lt;0,Paramètres!$B$19,IF((C10-D10)=0,Paramètres!$B$18))),"")</f>
        <v>1</v>
      </c>
      <c r="C10" s="62">
        <f>U39</f>
        <v>0</v>
      </c>
      <c r="D10" s="24">
        <f>T39</f>
        <v>0</v>
      </c>
      <c r="E10" s="61">
        <f>IF(F10&lt;&gt;"",IF((F10-G10)&gt;0,Paramètres!$B$17,IF((F10-G10)&lt;0,Paramètres!$B$19,IF((F10-G10)=0,Paramètres!$B$18))),"")</f>
        <v>1</v>
      </c>
      <c r="F10" s="62">
        <f t="shared" ref="F10:G10" si="13">T22</f>
        <v>0</v>
      </c>
      <c r="G10" s="24">
        <f t="shared" si="13"/>
        <v>0</v>
      </c>
      <c r="H10" s="61">
        <f>IF(I10&lt;&gt;"",IF((I10-J10)&gt;0,Paramètres!$B$17,IF((I10-J10)&lt;0,Paramètres!$B$19,IF((I10-J10)=0,Paramètres!$B$18))),"")</f>
        <v>1</v>
      </c>
      <c r="I10" s="62">
        <f>U25</f>
        <v>0</v>
      </c>
      <c r="J10" s="24">
        <f>T25</f>
        <v>0</v>
      </c>
      <c r="K10" s="61">
        <f>IF(L10&lt;&gt;"",IF((L10-M10)&gt;0,Paramètres!$B$17,IF((L10-M10)&lt;0,Paramètres!$B$19,IF((L10-M10)=0,Paramètres!$B$18))),"")</f>
        <v>1</v>
      </c>
      <c r="L10" s="62">
        <f t="shared" ref="L10:M10" si="14">T27</f>
        <v>0</v>
      </c>
      <c r="M10" s="24">
        <f t="shared" si="14"/>
        <v>0</v>
      </c>
      <c r="N10" s="61">
        <f>IF(O10&lt;&gt;"",IF((O10-P10)&gt;0,Paramètres!$B$17,IF((O10-P10)&lt;0,Paramètres!$B$19,IF((O10-P10)=0,Paramètres!$B$18))),"")</f>
        <v>1</v>
      </c>
      <c r="O10" s="62">
        <f t="shared" ref="O10:P10" si="15">T48</f>
        <v>0</v>
      </c>
      <c r="P10" s="24">
        <f t="shared" si="15"/>
        <v>0</v>
      </c>
      <c r="Q10" s="61">
        <f>IF(R10&lt;&gt;"",IF((R10-S10)&gt;0,Paramètres!$B$17,IF((R10-S10)&lt;0,Paramètres!$B$19,IF((R10-S10)=0,Paramètres!$B$18))),"")</f>
        <v>1</v>
      </c>
      <c r="R10" s="62">
        <f t="shared" ref="R10:S10" si="16">T50</f>
        <v>0</v>
      </c>
      <c r="S10" s="24">
        <f t="shared" si="16"/>
        <v>0</v>
      </c>
      <c r="T10" s="61">
        <f>IF(U10&lt;&gt;"",IF((U10-V10)&gt;0,Paramètres!$B$17,IF((U10-V10)&lt;0,Paramètres!$B$19,IF((U10-V10)=0,Paramètres!$B$18))),"")</f>
        <v>1</v>
      </c>
      <c r="U10" s="62">
        <f>U52</f>
        <v>0</v>
      </c>
      <c r="V10" s="24">
        <f>T52</f>
        <v>0</v>
      </c>
      <c r="W10" s="23">
        <f t="shared" ref="W10:X10" si="17">C10+F10+I10+L10+O10+R10+U10</f>
        <v>0</v>
      </c>
      <c r="X10" s="24">
        <f t="shared" si="17"/>
        <v>0</v>
      </c>
      <c r="Y10" s="25">
        <f t="shared" si="6"/>
        <v>7</v>
      </c>
      <c r="Z10" s="26">
        <f t="shared" si="7"/>
        <v>0</v>
      </c>
      <c r="AA10" s="98">
        <f t="shared" si="8"/>
        <v>1</v>
      </c>
      <c r="AB10" s="4"/>
      <c r="AC10" s="4"/>
    </row>
    <row r="11" spans="1:29" ht="19.5" customHeight="1" x14ac:dyDescent="0.35">
      <c r="A11" s="97" t="str">
        <f>Paramètres!K9</f>
        <v>J4</v>
      </c>
      <c r="B11" s="61">
        <f>IF(C11&lt;&gt;"",IF((C11-D11)&gt;0,Paramètres!$B$17,IF((C11-D11)&lt;0,Paramètres!$B$19,IF((C11-D11)=0,Paramètres!$B$18))),"")</f>
        <v>1</v>
      </c>
      <c r="C11" s="62">
        <f t="shared" ref="C11:D11" si="18">T21</f>
        <v>0</v>
      </c>
      <c r="D11" s="24">
        <f t="shared" si="18"/>
        <v>0</v>
      </c>
      <c r="E11" s="61">
        <f>IF(F11&lt;&gt;"",IF((F11-G11)&gt;0,Paramètres!$B$17,IF((F11-G11)&lt;0,Paramètres!$B$19,IF((F11-G11)=0,Paramètres!$B$18))),"")</f>
        <v>1</v>
      </c>
      <c r="F11" s="62">
        <f>U23</f>
        <v>0</v>
      </c>
      <c r="G11" s="24">
        <f>T23</f>
        <v>0</v>
      </c>
      <c r="H11" s="61">
        <f>IF(I11&lt;&gt;"",IF((I11-J11)&gt;0,Paramètres!$B$17,IF((I11-J11)&lt;0,Paramètres!$B$19,IF((I11-J11)=0,Paramètres!$B$18))),"")</f>
        <v>1</v>
      </c>
      <c r="I11" s="62">
        <f t="shared" ref="I11:J11" si="19">T25</f>
        <v>0</v>
      </c>
      <c r="J11" s="24">
        <f t="shared" si="19"/>
        <v>0</v>
      </c>
      <c r="K11" s="61">
        <f>IF(L11&lt;&gt;"",IF((L11-M11)&gt;0,Paramètres!$B$17,IF((L11-M11)&lt;0,Paramètres!$B$19,IF((L11-M11)=0,Paramètres!$B$18))),"")</f>
        <v>1</v>
      </c>
      <c r="L11" s="62">
        <f>U45</f>
        <v>0</v>
      </c>
      <c r="M11" s="24">
        <f>T45</f>
        <v>0</v>
      </c>
      <c r="N11" s="61">
        <f>IF(O11&lt;&gt;"",IF((O11-P11)&gt;0,Paramètres!$B$17,IF((O11-P11)&lt;0,Paramètres!$B$19,IF((O11-P11)=0,Paramètres!$B$18))),"")</f>
        <v>1</v>
      </c>
      <c r="O11" s="62">
        <f t="shared" ref="O11:P11" si="20">T30</f>
        <v>0</v>
      </c>
      <c r="P11" s="24">
        <f t="shared" si="20"/>
        <v>0</v>
      </c>
      <c r="Q11" s="61">
        <f>IF(R11&lt;&gt;"",IF((R11-S11)&gt;0,Paramètres!$B$17,IF((R11-S11)&lt;0,Paramètres!$B$19,IF((R11-S11)=0,Paramètres!$B$18))),"")</f>
        <v>1</v>
      </c>
      <c r="R11" s="62">
        <f>U32</f>
        <v>0</v>
      </c>
      <c r="S11" s="24">
        <f>T32</f>
        <v>0</v>
      </c>
      <c r="T11" s="61">
        <f>IF(U11&lt;&gt;"",IF((U11-V11)&gt;0,Paramètres!$B$17,IF((U11-V11)&lt;0,Paramètres!$B$19,IF((U11-V11)=0,Paramètres!$B$18))),"")</f>
        <v>1</v>
      </c>
      <c r="U11" s="62">
        <f>U54</f>
        <v>0</v>
      </c>
      <c r="V11" s="24">
        <f>T54</f>
        <v>0</v>
      </c>
      <c r="W11" s="23">
        <f t="shared" ref="W11:X11" si="21">C11+F11+I11+L11+O11+R11+U11</f>
        <v>0</v>
      </c>
      <c r="X11" s="24">
        <f t="shared" si="21"/>
        <v>0</v>
      </c>
      <c r="Y11" s="25">
        <f t="shared" si="6"/>
        <v>7</v>
      </c>
      <c r="Z11" s="26">
        <f t="shared" si="7"/>
        <v>0</v>
      </c>
      <c r="AA11" s="98">
        <f t="shared" si="8"/>
        <v>1</v>
      </c>
      <c r="AB11" s="4" t="s">
        <v>18</v>
      </c>
      <c r="AC11" s="4"/>
    </row>
    <row r="12" spans="1:29" ht="19.5" customHeight="1" x14ac:dyDescent="0.35">
      <c r="A12" s="97" t="str">
        <f>Paramètres!K10</f>
        <v>J5</v>
      </c>
      <c r="B12" s="61">
        <f>IF(C12&lt;&gt;"",IF((C12-D12)&gt;0,Paramètres!$B$17,IF((C12-D12)&lt;0,Paramètres!$B$19,IF((C12-D12)=0,Paramètres!$B$18))),"")</f>
        <v>1</v>
      </c>
      <c r="C12" s="62">
        <f t="shared" ref="C12:D12" si="22">T40</f>
        <v>0</v>
      </c>
      <c r="D12" s="24">
        <f t="shared" si="22"/>
        <v>0</v>
      </c>
      <c r="E12" s="61">
        <f>IF(F12&lt;&gt;"",IF((F12-G12)&gt;0,Paramètres!$B$17,IF((F12-G12)&lt;0,Paramètres!$B$19,IF((F12-G12)=0,Paramètres!$B$18))),"")</f>
        <v>1</v>
      </c>
      <c r="F12" s="62">
        <f t="shared" ref="F12:F13" si="23">U42</f>
        <v>0</v>
      </c>
      <c r="G12" s="24">
        <f t="shared" ref="G12:G13" si="24">T42</f>
        <v>0</v>
      </c>
      <c r="H12" s="61">
        <f>IF(I12&lt;&gt;"",IF((I12-J12)&gt;0,Paramètres!$B$17,IF((I12-J12)&lt;0,Paramètres!$B$19,IF((I12-J12)=0,Paramètres!$B$18))),"")</f>
        <v>1</v>
      </c>
      <c r="I12" s="62">
        <f t="shared" ref="I12:J12" si="25">T46</f>
        <v>0</v>
      </c>
      <c r="J12" s="24">
        <f t="shared" si="25"/>
        <v>0</v>
      </c>
      <c r="K12" s="61">
        <f>IF(L12&lt;&gt;"",IF((L12-M12)&gt;0,Paramètres!$B$17,IF((L12-M12)&lt;0,Paramètres!$B$19,IF((L12-M12)=0,Paramètres!$B$18))),"")</f>
        <v>1</v>
      </c>
      <c r="L12" s="62">
        <f t="shared" ref="L12:L13" si="26">U29</f>
        <v>0</v>
      </c>
      <c r="M12" s="24">
        <f t="shared" ref="M12:M13" si="27">T29</f>
        <v>0</v>
      </c>
      <c r="N12" s="61">
        <f>IF(O12&lt;&gt;"",IF((O12-P12)&gt;0,Paramètres!$B$17,IF((O12-P12)&lt;0,Paramètres!$B$19,IF((O12-P12)=0,Paramètres!$B$18))),"")</f>
        <v>1</v>
      </c>
      <c r="O12" s="62">
        <f t="shared" ref="O12:P12" si="28">T32</f>
        <v>0</v>
      </c>
      <c r="P12" s="24">
        <f t="shared" si="28"/>
        <v>0</v>
      </c>
      <c r="Q12" s="61">
        <f>IF(R12&lt;&gt;"",IF((R12-S12)&gt;0,Paramètres!$B$17,IF((R12-S12)&lt;0,Paramètres!$B$19,IF((R12-S12)=0,Paramètres!$B$18))),"")</f>
        <v>1</v>
      </c>
      <c r="R12" s="62">
        <f>U34</f>
        <v>0</v>
      </c>
      <c r="S12" s="24">
        <f>T34</f>
        <v>0</v>
      </c>
      <c r="T12" s="61">
        <f>IF(U12&lt;&gt;"",IF((U12-V12)&gt;0,Paramètres!$B$17,IF((U12-V12)&lt;0,Paramètres!$B$19,IF((U12-V12)=0,Paramètres!$B$18))),"")</f>
        <v>1</v>
      </c>
      <c r="U12" s="62">
        <f t="shared" ref="U12:V12" si="29">T36</f>
        <v>0</v>
      </c>
      <c r="V12" s="24">
        <f t="shared" si="29"/>
        <v>0</v>
      </c>
      <c r="W12" s="23">
        <f t="shared" ref="W12:X12" si="30">C12+F12+I12+L12+O12+R12+U12</f>
        <v>0</v>
      </c>
      <c r="X12" s="24">
        <f t="shared" si="30"/>
        <v>0</v>
      </c>
      <c r="Y12" s="25">
        <f t="shared" si="6"/>
        <v>7</v>
      </c>
      <c r="Z12" s="26">
        <f t="shared" si="7"/>
        <v>0</v>
      </c>
      <c r="AA12" s="98">
        <f t="shared" si="8"/>
        <v>1</v>
      </c>
      <c r="AB12" s="4"/>
      <c r="AC12" s="4"/>
    </row>
    <row r="13" spans="1:29" ht="19.5" customHeight="1" x14ac:dyDescent="0.35">
      <c r="A13" s="97" t="str">
        <f>Paramètres!K11</f>
        <v>J6</v>
      </c>
      <c r="B13" s="61">
        <f>IF(C13&lt;&gt;"",IF((C13-D13)&gt;0,Paramètres!$B$17,IF((C13-D13)&lt;0,Paramètres!$B$19,IF((C13-D13)=0,Paramètres!$B$18))),"")</f>
        <v>1</v>
      </c>
      <c r="C13" s="62">
        <f t="shared" ref="C13:D13" si="31">T40</f>
        <v>0</v>
      </c>
      <c r="D13" s="24">
        <f t="shared" si="31"/>
        <v>0</v>
      </c>
      <c r="E13" s="61">
        <f>IF(F13&lt;&gt;"",IF((F13-G13)&gt;0,Paramètres!$B$17,IF((F13-G13)&lt;0,Paramètres!$B$19,IF((F13-G13)=0,Paramètres!$B$18))),"")</f>
        <v>1</v>
      </c>
      <c r="F13" s="62">
        <f t="shared" si="23"/>
        <v>0</v>
      </c>
      <c r="G13" s="24">
        <f t="shared" si="24"/>
        <v>0</v>
      </c>
      <c r="H13" s="61">
        <f>IF(I13&lt;&gt;"",IF((I13-J13)&gt;0,Paramètres!$B$17,IF((I13-J13)&lt;0,Paramètres!$B$19,IF((I13-J13)=0,Paramètres!$B$18))),"")</f>
        <v>1</v>
      </c>
      <c r="I13" s="62">
        <f t="shared" ref="I13:J13" si="32">T26</f>
        <v>0</v>
      </c>
      <c r="J13" s="24">
        <f t="shared" si="32"/>
        <v>0</v>
      </c>
      <c r="K13" s="61">
        <f>IF(L13&lt;&gt;"",IF((L13-M13)&gt;0,Paramètres!$B$17,IF((L13-M13)&lt;0,Paramètres!$B$19,IF((L13-M13)=0,Paramètres!$B$18))),"")</f>
        <v>1</v>
      </c>
      <c r="L13" s="62">
        <f t="shared" si="26"/>
        <v>0</v>
      </c>
      <c r="M13" s="24">
        <f t="shared" si="27"/>
        <v>0</v>
      </c>
      <c r="N13" s="61">
        <f>IF(O13&lt;&gt;"",IF((O13-P13)&gt;0,Paramètres!$B$17,IF((O13-P13)&lt;0,Paramètres!$B$19,IF((O13-P13)=0,Paramètres!$B$18))),"")</f>
        <v>1</v>
      </c>
      <c r="O13" s="62">
        <f t="shared" ref="O13:P13" si="33">T51</f>
        <v>0</v>
      </c>
      <c r="P13" s="24">
        <f t="shared" si="33"/>
        <v>0</v>
      </c>
      <c r="Q13" s="61">
        <f>IF(R13&lt;&gt;"",IF((R13-S13)&gt;0,Paramètres!$B$17,IF((R13-S13)&lt;0,Paramètres!$B$19,IF((R13-S13)=0,Paramètres!$B$18))),"")</f>
        <v>1</v>
      </c>
      <c r="R13" s="62">
        <f t="shared" ref="R13:S13" si="34">T52</f>
        <v>0</v>
      </c>
      <c r="S13" s="24">
        <f t="shared" si="34"/>
        <v>0</v>
      </c>
      <c r="T13" s="61">
        <f>IF(U13&lt;&gt;"",IF((U13-V13)&gt;0,Paramètres!$B$17,IF((U13-V13)&lt;0,Paramètres!$B$19,IF((U13-V13)=0,Paramètres!$B$18))),"")</f>
        <v>1</v>
      </c>
      <c r="U13" s="62">
        <f t="shared" ref="U13:V13" si="35">T55</f>
        <v>0</v>
      </c>
      <c r="V13" s="24">
        <f t="shared" si="35"/>
        <v>0</v>
      </c>
      <c r="W13" s="23">
        <f t="shared" ref="W13:X13" si="36">C13+F13+I13+L13+O13+R13+U13</f>
        <v>0</v>
      </c>
      <c r="X13" s="24">
        <f t="shared" si="36"/>
        <v>0</v>
      </c>
      <c r="Y13" s="25">
        <f t="shared" si="6"/>
        <v>7</v>
      </c>
      <c r="Z13" s="26">
        <f t="shared" si="7"/>
        <v>0</v>
      </c>
      <c r="AA13" s="98">
        <f t="shared" si="8"/>
        <v>1</v>
      </c>
      <c r="AB13" s="4"/>
      <c r="AC13" s="4"/>
    </row>
    <row r="14" spans="1:29" ht="19.5" customHeight="1" x14ac:dyDescent="0.35">
      <c r="A14" s="97" t="str">
        <f>Paramètres!K12</f>
        <v>J7</v>
      </c>
      <c r="B14" s="61">
        <f>IF(C14&lt;&gt;"",IF((C14-D14)&gt;0,Paramètres!$B$17,IF((C14-D14)&lt;0,Paramètres!$B$19,IF((C14-D14)=0,Paramètres!$B$18))),"")</f>
        <v>1</v>
      </c>
      <c r="C14" s="63">
        <f>U21</f>
        <v>0</v>
      </c>
      <c r="D14" s="64">
        <f>T21</f>
        <v>0</v>
      </c>
      <c r="E14" s="61">
        <f>IF(F14&lt;&gt;"",IF((F14-G14)&gt;0,Paramètres!$B$17,IF((F14-G14)&lt;0,Paramètres!$B$19,IF((F14-G14)=0,Paramètres!$B$18))),"")</f>
        <v>1</v>
      </c>
      <c r="F14" s="63">
        <f t="shared" ref="F14:G14" si="37">T42</f>
        <v>0</v>
      </c>
      <c r="G14" s="64">
        <f t="shared" si="37"/>
        <v>0</v>
      </c>
      <c r="H14" s="61">
        <f>IF(I14&lt;&gt;"",IF((I14-J14)&gt;0,Paramètres!$B$17,IF((I14-J14)&lt;0,Paramètres!$B$19,IF((I14-J14)=0,Paramètres!$B$18))),"")</f>
        <v>1</v>
      </c>
      <c r="I14" s="63">
        <f>U44</f>
        <v>0</v>
      </c>
      <c r="J14" s="64">
        <f>T44</f>
        <v>0</v>
      </c>
      <c r="K14" s="61">
        <f>IF(L14&lt;&gt;"",IF((L14-M14)&gt;0,Paramètres!$B$17,IF((L14-M14)&lt;0,Paramètres!$B$19,IF((L14-M14)=0,Paramètres!$B$18))),"")</f>
        <v>1</v>
      </c>
      <c r="L14" s="63">
        <f>U48</f>
        <v>0</v>
      </c>
      <c r="M14" s="64">
        <f>T48</f>
        <v>0</v>
      </c>
      <c r="N14" s="61">
        <f>IF(O14&lt;&gt;"",IF((O14-P14)&gt;0,Paramètres!$B$17,IF((O14-P14)&lt;0,Paramètres!$B$19,IF((O14-P14)=0,Paramètres!$B$18))),"")</f>
        <v>1</v>
      </c>
      <c r="O14" s="63">
        <f t="shared" ref="O14:P14" si="38">T31</f>
        <v>0</v>
      </c>
      <c r="P14" s="64">
        <f t="shared" si="38"/>
        <v>0</v>
      </c>
      <c r="Q14" s="61">
        <f>IF(R14&lt;&gt;"",IF((R14-S14)&gt;0,Paramètres!$B$17,IF((R14-S14)&lt;0,Paramètres!$B$19,IF((R14-S14)=0,Paramètres!$B$18))),"")</f>
        <v>1</v>
      </c>
      <c r="R14" s="63">
        <f t="shared" ref="R14:S14" si="39">T53</f>
        <v>0</v>
      </c>
      <c r="S14" s="64">
        <f t="shared" si="39"/>
        <v>0</v>
      </c>
      <c r="T14" s="61">
        <f>IF(U14&lt;&gt;"",IF((U14-V14)&gt;0,Paramètres!$B$17,IF((U14-V14)&lt;0,Paramètres!$B$19,IF((U14-V14)=0,Paramètres!$B$18))),"")</f>
        <v>1</v>
      </c>
      <c r="U14" s="63">
        <f>U35</f>
        <v>0</v>
      </c>
      <c r="V14" s="64">
        <f>T35</f>
        <v>0</v>
      </c>
      <c r="W14" s="23">
        <f t="shared" ref="W14:X14" si="40">C14+F14+I14+L14+O14+R14+U14</f>
        <v>0</v>
      </c>
      <c r="X14" s="24">
        <f t="shared" si="40"/>
        <v>0</v>
      </c>
      <c r="Y14" s="28">
        <f t="shared" si="6"/>
        <v>7</v>
      </c>
      <c r="Z14" s="26">
        <f t="shared" si="7"/>
        <v>0</v>
      </c>
      <c r="AA14" s="98">
        <f t="shared" si="8"/>
        <v>1</v>
      </c>
      <c r="AB14" s="4"/>
      <c r="AC14" s="4"/>
    </row>
    <row r="15" spans="1:29" ht="19.5" customHeight="1" x14ac:dyDescent="0.35">
      <c r="A15" s="97" t="str">
        <f>Paramètres!K13</f>
        <v>J8</v>
      </c>
      <c r="B15" s="61">
        <f>IF(C15&lt;&gt;"",IF((C15-D15)&gt;0,Paramètres!$B$17,IF((C15-D15)&lt;0,Paramètres!$B$19,IF((C15-D15)=0,Paramètres!$B$18))),"")</f>
        <v>1</v>
      </c>
      <c r="C15" s="62">
        <f>U20</f>
        <v>0</v>
      </c>
      <c r="D15" s="24">
        <f>T20</f>
        <v>0</v>
      </c>
      <c r="E15" s="61">
        <f>IF(F15&lt;&gt;"",IF((F15-G15)&gt;0,Paramètres!$B$17,IF((F15-G15)&lt;0,Paramètres!$B$19,IF((F15-G15)=0,Paramètres!$B$18))),"")</f>
        <v>1</v>
      </c>
      <c r="F15" s="62">
        <f t="shared" ref="F15:G15" si="41">T23</f>
        <v>0</v>
      </c>
      <c r="G15" s="24">
        <f t="shared" si="41"/>
        <v>0</v>
      </c>
      <c r="H15" s="61">
        <f>IF(I15&lt;&gt;"",IF((I15-J15)&gt;0,Paramètres!$B$17,IF((I15-J15)&lt;0,Paramètres!$B$19,IF((I15-J15)=0,Paramètres!$B$18))),"")</f>
        <v>1</v>
      </c>
      <c r="I15" s="62">
        <f t="shared" ref="I15:J15" si="42">T44</f>
        <v>0</v>
      </c>
      <c r="J15" s="24">
        <f t="shared" si="42"/>
        <v>0</v>
      </c>
      <c r="K15" s="61">
        <f>IF(L15&lt;&gt;"",IF((L15-M15)&gt;0,Paramètres!$B$17,IF((L15-M15)&lt;0,Paramètres!$B$19,IF((L15-M15)=0,Paramètres!$B$18))),"")</f>
        <v>1</v>
      </c>
      <c r="L15" s="62">
        <f>U27</f>
        <v>0</v>
      </c>
      <c r="M15" s="24">
        <f>T27</f>
        <v>0</v>
      </c>
      <c r="N15" s="61">
        <f>IF(O15&lt;&gt;"",IF((O15-P15)&gt;0,Paramètres!$B$17,IF((O15-P15)&lt;0,Paramètres!$B$19,IF((O15-P15)=0,Paramètres!$B$18))),"")</f>
        <v>1</v>
      </c>
      <c r="O15" s="62">
        <f t="shared" ref="O15:P15" si="43">T49</f>
        <v>0</v>
      </c>
      <c r="P15" s="24">
        <f t="shared" si="43"/>
        <v>0</v>
      </c>
      <c r="Q15" s="61">
        <f>IF(R15&lt;&gt;"",IF((R15-S15)&gt;0,Paramètres!$B$17,IF((R15-S15)&lt;0,Paramètres!$B$19,IF((R15-S15)=0,Paramètres!$B$18))),"")</f>
        <v>1</v>
      </c>
      <c r="R15" s="62">
        <f>U51</f>
        <v>0</v>
      </c>
      <c r="S15" s="24">
        <f>T51</f>
        <v>0</v>
      </c>
      <c r="T15" s="61">
        <f>IF(U15&lt;&gt;"",IF((U15-V15)&gt;0,Paramètres!$B$17,IF((U15-V15)&lt;0,Paramètres!$B$19,IF((U15-V15)=0,Paramètres!$B$18))),"")</f>
        <v>1</v>
      </c>
      <c r="U15" s="62">
        <f t="shared" ref="U15:V15" si="44">T34</f>
        <v>0</v>
      </c>
      <c r="V15" s="24">
        <f t="shared" si="44"/>
        <v>0</v>
      </c>
      <c r="W15" s="23">
        <f t="shared" ref="W15:X15" si="45">C15+F15+I15+L15+O15+R15+U15</f>
        <v>0</v>
      </c>
      <c r="X15" s="24">
        <f t="shared" si="45"/>
        <v>0</v>
      </c>
      <c r="Y15" s="25">
        <f t="shared" si="6"/>
        <v>7</v>
      </c>
      <c r="Z15" s="26">
        <f t="shared" si="7"/>
        <v>0</v>
      </c>
      <c r="AA15" s="98">
        <f t="shared" si="8"/>
        <v>1</v>
      </c>
      <c r="AB15" s="4"/>
      <c r="AC15" s="4"/>
    </row>
    <row r="16" spans="1:29" ht="19.5" customHeight="1" x14ac:dyDescent="0.35">
      <c r="A16" s="97" t="str">
        <f>Paramètres!K14</f>
        <v>J9</v>
      </c>
      <c r="B16" s="65">
        <f>IF(C16&lt;&gt;"",IF((C16-D16)&gt;0,Paramètres!$B$17,IF((C16-D16)&lt;0,Paramètres!$B$19,IF((C16-D16)=0,Paramètres!$B$18))),"")</f>
        <v>1</v>
      </c>
      <c r="C16" s="66">
        <f t="shared" ref="C16:D16" si="46">T41</f>
        <v>0</v>
      </c>
      <c r="D16" s="67">
        <f t="shared" si="46"/>
        <v>0</v>
      </c>
      <c r="E16" s="65">
        <f>IF(F16&lt;&gt;"",IF((F16-G16)&gt;0,Paramètres!$B$17,IF((F16-G16)&lt;0,Paramètres!$B$19,IF((F16-G16)=0,Paramètres!$B$18))),"")</f>
        <v>1</v>
      </c>
      <c r="F16" s="66">
        <f>U24</f>
        <v>0</v>
      </c>
      <c r="G16" s="67">
        <f>T24</f>
        <v>0</v>
      </c>
      <c r="H16" s="65">
        <f>IF(I16&lt;&gt;"",IF((I16-J16)&gt;0,Paramètres!$B$17,IF((I16-J16)&lt;0,Paramètres!$B$19,IF((I16-J16)=0,Paramètres!$B$18))),"")</f>
        <v>1</v>
      </c>
      <c r="I16" s="66">
        <f t="shared" ref="I16:J16" si="47">T45</f>
        <v>0</v>
      </c>
      <c r="J16" s="67">
        <f t="shared" si="47"/>
        <v>0</v>
      </c>
      <c r="K16" s="65">
        <f>IF(L16&lt;&gt;"",IF((L16-M16)&gt;0,Paramètres!$B$17,IF((L16-M16)&lt;0,Paramètres!$B$19,IF((L16-M16)=0,Paramètres!$B$18))),"")</f>
        <v>1</v>
      </c>
      <c r="L16" s="66">
        <f>U49</f>
        <v>0</v>
      </c>
      <c r="M16" s="67">
        <f>T49</f>
        <v>0</v>
      </c>
      <c r="N16" s="65">
        <f>IF(O16&lt;&gt;"",IF((O16-P16)&gt;0,Paramètres!$B$17,IF((O16-P16)&lt;0,Paramètres!$B$19,IF((O16-P16)=0,Paramètres!$B$18))),"")</f>
        <v>1</v>
      </c>
      <c r="O16" s="66">
        <f>U49</f>
        <v>0</v>
      </c>
      <c r="P16" s="67">
        <f>T49</f>
        <v>0</v>
      </c>
      <c r="Q16" s="65">
        <f>IF(R16&lt;&gt;"",IF((R16-S16)&gt;0,Paramètres!$B$17,IF((R16-S16)&lt;0,Paramètres!$B$19,IF((R16-S16)=0,Paramètres!$B$18))),"")</f>
        <v>1</v>
      </c>
      <c r="R16" s="66">
        <f t="shared" ref="R16:R17" si="48">U50</f>
        <v>0</v>
      </c>
      <c r="S16" s="67">
        <f t="shared" ref="S16:S17" si="49">T50</f>
        <v>0</v>
      </c>
      <c r="T16" s="65">
        <f>IF(U16&lt;&gt;"",IF((U16-V16)&gt;0,Paramètres!$B$17,IF((U16-V16)&lt;0,Paramètres!$B$19,IF((U16-V16)=0,Paramètres!$B$18))),"")</f>
        <v>1</v>
      </c>
      <c r="U16" s="66">
        <f>U53</f>
        <v>0</v>
      </c>
      <c r="V16" s="67">
        <f>T53</f>
        <v>0</v>
      </c>
      <c r="W16" s="99">
        <f t="shared" ref="W16:X16" si="50">C16+F16+I16+L16+O16+R16+U16</f>
        <v>0</v>
      </c>
      <c r="X16" s="100">
        <f t="shared" si="50"/>
        <v>0</v>
      </c>
      <c r="Y16" s="101">
        <f t="shared" si="6"/>
        <v>7</v>
      </c>
      <c r="Z16" s="102">
        <f t="shared" si="7"/>
        <v>0</v>
      </c>
      <c r="AA16" s="98">
        <f t="shared" si="8"/>
        <v>1</v>
      </c>
      <c r="AB16" s="4"/>
      <c r="AC16" s="4"/>
    </row>
    <row r="17" spans="1:29" ht="19.5" customHeight="1" x14ac:dyDescent="0.35">
      <c r="A17" s="85" t="str">
        <f>Paramètres!K15</f>
        <v>J10</v>
      </c>
      <c r="B17" s="65">
        <f>IF(C17&lt;&gt;"",IF((C17-D17)&gt;0,Paramètres!$B$17,IF((C17-D17)&lt;0,Paramètres!$B$19,IF((C17-D17)=0,Paramètres!$B$18))),"")</f>
        <v>1</v>
      </c>
      <c r="C17" s="66">
        <f t="shared" ref="C17:D17" si="51">T22</f>
        <v>0</v>
      </c>
      <c r="D17" s="67">
        <f t="shared" si="51"/>
        <v>0</v>
      </c>
      <c r="E17" s="65">
        <f>IF(F17&lt;&gt;"",IF((F17-G17)&gt;0,Paramètres!$B$17,IF((F17-G17)&lt;0,Paramètres!$B$19,IF((F17-G17)=0,Paramètres!$B$18))),"")</f>
        <v>1</v>
      </c>
      <c r="F17" s="66">
        <f>U24</f>
        <v>0</v>
      </c>
      <c r="G17" s="67">
        <f>T24</f>
        <v>0</v>
      </c>
      <c r="H17" s="65">
        <f>IF(I17&lt;&gt;"",IF((I17-J17)&gt;0,Paramètres!$B$17,IF((I17-J17)&lt;0,Paramètres!$B$19,IF((I17-J17)=0,Paramètres!$B$18))),"")</f>
        <v>1</v>
      </c>
      <c r="I17" s="66">
        <f t="shared" ref="I17:J17" si="52">T26</f>
        <v>0</v>
      </c>
      <c r="J17" s="67">
        <f t="shared" si="52"/>
        <v>0</v>
      </c>
      <c r="K17" s="65">
        <f>IF(L17&lt;&gt;"",IF((L17-M17)&gt;0,Paramètres!$B$17,IF((L17-M17)&lt;0,Paramètres!$B$19,IF((L17-M17)=0,Paramètres!$B$18))),"")</f>
        <v>1</v>
      </c>
      <c r="L17" s="66">
        <f>U47</f>
        <v>0</v>
      </c>
      <c r="M17" s="67">
        <f>T47</f>
        <v>0</v>
      </c>
      <c r="N17" s="65">
        <f>IF(O17&lt;&gt;"",IF((O17-P17)&gt;0,Paramètres!$B$17,IF((O17-P17)&lt;0,Paramètres!$B$19,IF((O17-P17)=0,Paramètres!$B$18))),"")</f>
        <v>1</v>
      </c>
      <c r="O17" s="66">
        <f>U49</f>
        <v>0</v>
      </c>
      <c r="P17" s="67">
        <f>T49</f>
        <v>0</v>
      </c>
      <c r="Q17" s="65">
        <f>IF(R17&lt;&gt;"",IF((R17-S17)&gt;0,Paramètres!$B$17,IF((R17-S17)&lt;0,Paramètres!$B$19,IF((R17-S17)=0,Paramètres!$B$18))),"")</f>
        <v>1</v>
      </c>
      <c r="R17" s="66">
        <f t="shared" si="48"/>
        <v>0</v>
      </c>
      <c r="S17" s="67">
        <f t="shared" si="49"/>
        <v>0</v>
      </c>
      <c r="T17" s="65">
        <f>IF(U17&lt;&gt;"",IF((U17-V17)&gt;0,Paramètres!$B$17,IF((U17-V17)&lt;0,Paramètres!$B$19,IF((U17-V17)=0,Paramètres!$B$18))),"")</f>
        <v>1</v>
      </c>
      <c r="U17" s="66">
        <f t="shared" ref="U17:V17" si="53">T54</f>
        <v>0</v>
      </c>
      <c r="V17" s="67">
        <f t="shared" si="53"/>
        <v>0</v>
      </c>
      <c r="W17" s="69">
        <f t="shared" ref="W17:X17" si="54">C17+F17+I17+L17+O17+R17+U17</f>
        <v>0</v>
      </c>
      <c r="X17" s="67">
        <f t="shared" si="54"/>
        <v>0</v>
      </c>
      <c r="Y17" s="70">
        <f t="shared" si="6"/>
        <v>7</v>
      </c>
      <c r="Z17" s="71">
        <f t="shared" si="7"/>
        <v>0</v>
      </c>
      <c r="AA17" s="103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104">
        <f>Paramètres!K3</f>
        <v>0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2"/>
      <c r="K19" s="183" t="s">
        <v>20</v>
      </c>
      <c r="L19" s="181"/>
      <c r="M19" s="181"/>
      <c r="N19" s="181"/>
      <c r="O19" s="181"/>
      <c r="P19" s="181"/>
      <c r="Q19" s="181"/>
      <c r="R19" s="181"/>
      <c r="S19" s="184"/>
      <c r="T19" s="202" t="s">
        <v>21</v>
      </c>
      <c r="U19" s="191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105" t="s">
        <v>22</v>
      </c>
      <c r="B20" s="177" t="str">
        <f>A8</f>
        <v>J1</v>
      </c>
      <c r="C20" s="178"/>
      <c r="D20" s="178"/>
      <c r="E20" s="178"/>
      <c r="F20" s="178"/>
      <c r="G20" s="178"/>
      <c r="H20" s="178"/>
      <c r="I20" s="178"/>
      <c r="J20" s="179"/>
      <c r="K20" s="177" t="str">
        <f>A15</f>
        <v>J8</v>
      </c>
      <c r="L20" s="178"/>
      <c r="M20" s="178"/>
      <c r="N20" s="178"/>
      <c r="O20" s="178"/>
      <c r="P20" s="178"/>
      <c r="Q20" s="178"/>
      <c r="R20" s="178"/>
      <c r="S20" s="179"/>
      <c r="T20" s="106"/>
      <c r="U20" s="107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105" t="s">
        <v>23</v>
      </c>
      <c r="B21" s="177" t="str">
        <f>A11</f>
        <v>J4</v>
      </c>
      <c r="C21" s="178"/>
      <c r="D21" s="178"/>
      <c r="E21" s="178"/>
      <c r="F21" s="178"/>
      <c r="G21" s="178"/>
      <c r="H21" s="178"/>
      <c r="I21" s="178"/>
      <c r="J21" s="179"/>
      <c r="K21" s="177" t="str">
        <f>A14</f>
        <v>J7</v>
      </c>
      <c r="L21" s="178"/>
      <c r="M21" s="178"/>
      <c r="N21" s="178"/>
      <c r="O21" s="178"/>
      <c r="P21" s="178"/>
      <c r="Q21" s="178"/>
      <c r="R21" s="178"/>
      <c r="S21" s="179"/>
      <c r="T21" s="106"/>
      <c r="U21" s="108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109" t="s">
        <v>24</v>
      </c>
      <c r="B22" s="177" t="str">
        <f>A10</f>
        <v>J3</v>
      </c>
      <c r="C22" s="178"/>
      <c r="D22" s="178"/>
      <c r="E22" s="178"/>
      <c r="F22" s="178"/>
      <c r="G22" s="178"/>
      <c r="H22" s="178"/>
      <c r="I22" s="178"/>
      <c r="J22" s="179"/>
      <c r="K22" s="177" t="str">
        <f>A8</f>
        <v>J1</v>
      </c>
      <c r="L22" s="178"/>
      <c r="M22" s="178"/>
      <c r="N22" s="178"/>
      <c r="O22" s="178"/>
      <c r="P22" s="178"/>
      <c r="Q22" s="178"/>
      <c r="R22" s="178"/>
      <c r="S22" s="179"/>
      <c r="T22" s="106"/>
      <c r="U22" s="108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109" t="s">
        <v>25</v>
      </c>
      <c r="B23" s="177" t="str">
        <f>A15</f>
        <v>J8</v>
      </c>
      <c r="C23" s="178"/>
      <c r="D23" s="178"/>
      <c r="E23" s="178"/>
      <c r="F23" s="178"/>
      <c r="G23" s="178"/>
      <c r="H23" s="178"/>
      <c r="I23" s="178"/>
      <c r="J23" s="179"/>
      <c r="K23" s="177" t="str">
        <f>A11</f>
        <v>J4</v>
      </c>
      <c r="L23" s="178"/>
      <c r="M23" s="178"/>
      <c r="N23" s="178"/>
      <c r="O23" s="178"/>
      <c r="P23" s="178"/>
      <c r="Q23" s="178"/>
      <c r="R23" s="178"/>
      <c r="S23" s="179"/>
      <c r="T23" s="110"/>
      <c r="U23" s="111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109" t="s">
        <v>26</v>
      </c>
      <c r="B24" s="177" t="str">
        <f>A8</f>
        <v>J1</v>
      </c>
      <c r="C24" s="178"/>
      <c r="D24" s="178"/>
      <c r="E24" s="178"/>
      <c r="F24" s="178"/>
      <c r="G24" s="178"/>
      <c r="H24" s="178"/>
      <c r="I24" s="178"/>
      <c r="J24" s="179"/>
      <c r="K24" s="177" t="str">
        <f>A16</f>
        <v>J9</v>
      </c>
      <c r="L24" s="178"/>
      <c r="M24" s="178"/>
      <c r="N24" s="178"/>
      <c r="O24" s="178"/>
      <c r="P24" s="178"/>
      <c r="Q24" s="178"/>
      <c r="R24" s="178"/>
      <c r="S24" s="179"/>
      <c r="T24" s="110"/>
      <c r="U24" s="111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109" t="s">
        <v>27</v>
      </c>
      <c r="B25" s="177" t="str">
        <f>A11</f>
        <v>J4</v>
      </c>
      <c r="C25" s="178"/>
      <c r="D25" s="178"/>
      <c r="E25" s="178"/>
      <c r="F25" s="178"/>
      <c r="G25" s="178"/>
      <c r="H25" s="178"/>
      <c r="I25" s="178"/>
      <c r="J25" s="179"/>
      <c r="K25" s="177" t="str">
        <f>A10</f>
        <v>J3</v>
      </c>
      <c r="L25" s="178"/>
      <c r="M25" s="178"/>
      <c r="N25" s="178"/>
      <c r="O25" s="178"/>
      <c r="P25" s="178"/>
      <c r="Q25" s="178"/>
      <c r="R25" s="178"/>
      <c r="S25" s="179"/>
      <c r="T25" s="110"/>
      <c r="U25" s="111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109" t="s">
        <v>28</v>
      </c>
      <c r="B26" s="177" t="str">
        <f>A13</f>
        <v>J6</v>
      </c>
      <c r="C26" s="178"/>
      <c r="D26" s="178"/>
      <c r="E26" s="178"/>
      <c r="F26" s="178"/>
      <c r="G26" s="178"/>
      <c r="H26" s="178"/>
      <c r="I26" s="178"/>
      <c r="J26" s="179"/>
      <c r="K26" s="177" t="str">
        <f>A8</f>
        <v>J1</v>
      </c>
      <c r="L26" s="178"/>
      <c r="M26" s="178"/>
      <c r="N26" s="178"/>
      <c r="O26" s="178"/>
      <c r="P26" s="178"/>
      <c r="Q26" s="178"/>
      <c r="R26" s="178"/>
      <c r="S26" s="179"/>
      <c r="T26" s="110"/>
      <c r="U26" s="111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109" t="s">
        <v>29</v>
      </c>
      <c r="B27" s="177" t="str">
        <f>A10</f>
        <v>J3</v>
      </c>
      <c r="C27" s="178"/>
      <c r="D27" s="178"/>
      <c r="E27" s="178"/>
      <c r="F27" s="178"/>
      <c r="G27" s="178"/>
      <c r="H27" s="178"/>
      <c r="I27" s="178"/>
      <c r="J27" s="179"/>
      <c r="K27" s="177" t="str">
        <f>A15</f>
        <v>J8</v>
      </c>
      <c r="L27" s="178"/>
      <c r="M27" s="178"/>
      <c r="N27" s="178"/>
      <c r="O27" s="178"/>
      <c r="P27" s="178"/>
      <c r="Q27" s="178"/>
      <c r="R27" s="178"/>
      <c r="S27" s="179"/>
      <c r="T27" s="112"/>
      <c r="U27" s="111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109" t="s">
        <v>30</v>
      </c>
      <c r="B28" s="177"/>
      <c r="C28" s="178"/>
      <c r="D28" s="178"/>
      <c r="E28" s="178"/>
      <c r="F28" s="178"/>
      <c r="G28" s="178"/>
      <c r="H28" s="178"/>
      <c r="I28" s="178"/>
      <c r="J28" s="179"/>
      <c r="K28" s="177"/>
      <c r="L28" s="178"/>
      <c r="M28" s="178"/>
      <c r="N28" s="178"/>
      <c r="O28" s="178"/>
      <c r="P28" s="178"/>
      <c r="Q28" s="178"/>
      <c r="R28" s="178"/>
      <c r="S28" s="179"/>
      <c r="T28" s="112"/>
      <c r="U28" s="111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109" t="s">
        <v>31</v>
      </c>
      <c r="B29" s="177" t="str">
        <f>A8</f>
        <v>J1</v>
      </c>
      <c r="C29" s="178"/>
      <c r="D29" s="178"/>
      <c r="E29" s="178"/>
      <c r="F29" s="178"/>
      <c r="G29" s="178"/>
      <c r="H29" s="178"/>
      <c r="I29" s="178"/>
      <c r="J29" s="179"/>
      <c r="K29" s="177" t="str">
        <f t="shared" ref="K29:K30" si="55">A12</f>
        <v>J5</v>
      </c>
      <c r="L29" s="178"/>
      <c r="M29" s="178"/>
      <c r="N29" s="178"/>
      <c r="O29" s="178"/>
      <c r="P29" s="178"/>
      <c r="Q29" s="178"/>
      <c r="R29" s="178"/>
      <c r="S29" s="179"/>
      <c r="T29" s="112"/>
      <c r="U29" s="111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109" t="s">
        <v>32</v>
      </c>
      <c r="B30" s="177" t="str">
        <f>A11</f>
        <v>J4</v>
      </c>
      <c r="C30" s="178"/>
      <c r="D30" s="178"/>
      <c r="E30" s="178"/>
      <c r="F30" s="178"/>
      <c r="G30" s="178"/>
      <c r="H30" s="178"/>
      <c r="I30" s="178"/>
      <c r="J30" s="179"/>
      <c r="K30" s="177" t="str">
        <f t="shared" si="55"/>
        <v>J6</v>
      </c>
      <c r="L30" s="178"/>
      <c r="M30" s="178"/>
      <c r="N30" s="178"/>
      <c r="O30" s="178"/>
      <c r="P30" s="178"/>
      <c r="Q30" s="178"/>
      <c r="R30" s="178"/>
      <c r="S30" s="179"/>
      <c r="T30" s="112"/>
      <c r="U30" s="111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109" t="s">
        <v>33</v>
      </c>
      <c r="B31" s="177" t="str">
        <f>A14</f>
        <v>J7</v>
      </c>
      <c r="C31" s="178"/>
      <c r="D31" s="178"/>
      <c r="E31" s="178"/>
      <c r="F31" s="178"/>
      <c r="G31" s="178"/>
      <c r="H31" s="178"/>
      <c r="I31" s="178"/>
      <c r="J31" s="179"/>
      <c r="K31" s="177" t="str">
        <f>A9</f>
        <v>J2</v>
      </c>
      <c r="L31" s="178"/>
      <c r="M31" s="178"/>
      <c r="N31" s="178"/>
      <c r="O31" s="178"/>
      <c r="P31" s="178"/>
      <c r="Q31" s="178"/>
      <c r="R31" s="178"/>
      <c r="S31" s="179"/>
      <c r="T31" s="110"/>
      <c r="U31" s="111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109" t="s">
        <v>34</v>
      </c>
      <c r="B32" s="177" t="str">
        <f>A12</f>
        <v>J5</v>
      </c>
      <c r="C32" s="178"/>
      <c r="D32" s="178"/>
      <c r="E32" s="178"/>
      <c r="F32" s="178"/>
      <c r="G32" s="178"/>
      <c r="H32" s="178"/>
      <c r="I32" s="178"/>
      <c r="J32" s="179"/>
      <c r="K32" s="177" t="str">
        <f>A11</f>
        <v>J4</v>
      </c>
      <c r="L32" s="178"/>
      <c r="M32" s="178"/>
      <c r="N32" s="178"/>
      <c r="O32" s="178"/>
      <c r="P32" s="178"/>
      <c r="Q32" s="178"/>
      <c r="R32" s="178"/>
      <c r="S32" s="179"/>
      <c r="T32" s="110"/>
      <c r="U32" s="111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09" t="s">
        <v>35</v>
      </c>
      <c r="B33" s="177" t="str">
        <f>A8</f>
        <v>J1</v>
      </c>
      <c r="C33" s="178"/>
      <c r="D33" s="178"/>
      <c r="E33" s="178"/>
      <c r="F33" s="178"/>
      <c r="G33" s="178"/>
      <c r="H33" s="178"/>
      <c r="I33" s="178"/>
      <c r="J33" s="179"/>
      <c r="K33" s="177" t="str">
        <f>A9</f>
        <v>J2</v>
      </c>
      <c r="L33" s="178"/>
      <c r="M33" s="178"/>
      <c r="N33" s="178"/>
      <c r="O33" s="178"/>
      <c r="P33" s="178"/>
      <c r="Q33" s="178"/>
      <c r="R33" s="178"/>
      <c r="S33" s="179"/>
      <c r="T33" s="110"/>
      <c r="U33" s="111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09" t="s">
        <v>36</v>
      </c>
      <c r="B34" s="177" t="str">
        <f>A15</f>
        <v>J8</v>
      </c>
      <c r="C34" s="178"/>
      <c r="D34" s="178"/>
      <c r="E34" s="178"/>
      <c r="F34" s="178"/>
      <c r="G34" s="178"/>
      <c r="H34" s="178"/>
      <c r="I34" s="178"/>
      <c r="J34" s="179"/>
      <c r="K34" s="177" t="str">
        <f>A12</f>
        <v>J5</v>
      </c>
      <c r="L34" s="178"/>
      <c r="M34" s="178"/>
      <c r="N34" s="178"/>
      <c r="O34" s="178"/>
      <c r="P34" s="178"/>
      <c r="Q34" s="178"/>
      <c r="R34" s="178"/>
      <c r="S34" s="179"/>
      <c r="T34" s="110"/>
      <c r="U34" s="111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13" t="s">
        <v>37</v>
      </c>
      <c r="B35" s="177" t="str">
        <f>A8</f>
        <v>J1</v>
      </c>
      <c r="C35" s="178"/>
      <c r="D35" s="178"/>
      <c r="E35" s="178"/>
      <c r="F35" s="178"/>
      <c r="G35" s="178"/>
      <c r="H35" s="178"/>
      <c r="I35" s="178"/>
      <c r="J35" s="179"/>
      <c r="K35" s="177" t="str">
        <f>A14</f>
        <v>J7</v>
      </c>
      <c r="L35" s="178"/>
      <c r="M35" s="178"/>
      <c r="N35" s="178"/>
      <c r="O35" s="178"/>
      <c r="P35" s="178"/>
      <c r="Q35" s="178"/>
      <c r="R35" s="178"/>
      <c r="S35" s="179"/>
      <c r="T35" s="114"/>
      <c r="U35" s="115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13" t="s">
        <v>38</v>
      </c>
      <c r="B36" s="177" t="str">
        <f>A12</f>
        <v>J5</v>
      </c>
      <c r="C36" s="178"/>
      <c r="D36" s="178"/>
      <c r="E36" s="178"/>
      <c r="F36" s="178"/>
      <c r="G36" s="178"/>
      <c r="H36" s="178"/>
      <c r="I36" s="178"/>
      <c r="J36" s="179"/>
      <c r="K36" s="177" t="str">
        <f>A16</f>
        <v>J9</v>
      </c>
      <c r="L36" s="178"/>
      <c r="M36" s="178"/>
      <c r="N36" s="178"/>
      <c r="O36" s="178"/>
      <c r="P36" s="178"/>
      <c r="Q36" s="178"/>
      <c r="R36" s="178"/>
      <c r="S36" s="179"/>
      <c r="T36" s="114"/>
      <c r="U36" s="115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116" t="s">
        <v>39</v>
      </c>
      <c r="B37" s="177"/>
      <c r="C37" s="178"/>
      <c r="D37" s="178"/>
      <c r="E37" s="178"/>
      <c r="F37" s="178"/>
      <c r="G37" s="178"/>
      <c r="H37" s="178"/>
      <c r="I37" s="178"/>
      <c r="J37" s="179"/>
      <c r="K37" s="177"/>
      <c r="L37" s="178"/>
      <c r="M37" s="178"/>
      <c r="N37" s="178"/>
      <c r="O37" s="178"/>
      <c r="P37" s="178"/>
      <c r="Q37" s="178"/>
      <c r="R37" s="178"/>
      <c r="S37" s="179"/>
      <c r="T37" s="117"/>
      <c r="U37" s="118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104">
        <f>Paramètres!K4</f>
        <v>0</v>
      </c>
      <c r="B38" s="195" t="s">
        <v>19</v>
      </c>
      <c r="C38" s="178"/>
      <c r="D38" s="178"/>
      <c r="E38" s="178"/>
      <c r="F38" s="178"/>
      <c r="G38" s="178"/>
      <c r="H38" s="178"/>
      <c r="I38" s="178"/>
      <c r="J38" s="179"/>
      <c r="K38" s="195" t="s">
        <v>20</v>
      </c>
      <c r="L38" s="178"/>
      <c r="M38" s="178"/>
      <c r="N38" s="178"/>
      <c r="O38" s="178"/>
      <c r="P38" s="178"/>
      <c r="Q38" s="178"/>
      <c r="R38" s="178"/>
      <c r="S38" s="179"/>
      <c r="T38" s="202" t="s">
        <v>21</v>
      </c>
      <c r="U38" s="191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105" t="s">
        <v>22</v>
      </c>
      <c r="B39" s="177" t="str">
        <f>A9</f>
        <v>J2</v>
      </c>
      <c r="C39" s="178"/>
      <c r="D39" s="178"/>
      <c r="E39" s="178"/>
      <c r="F39" s="178"/>
      <c r="G39" s="178"/>
      <c r="H39" s="178"/>
      <c r="I39" s="178"/>
      <c r="J39" s="179"/>
      <c r="K39" s="177" t="str">
        <f>A10</f>
        <v>J3</v>
      </c>
      <c r="L39" s="178"/>
      <c r="M39" s="178"/>
      <c r="N39" s="178"/>
      <c r="O39" s="178"/>
      <c r="P39" s="178"/>
      <c r="Q39" s="178"/>
      <c r="R39" s="178"/>
      <c r="S39" s="179"/>
      <c r="T39" s="106"/>
      <c r="U39" s="10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05" t="s">
        <v>23</v>
      </c>
      <c r="B40" s="177" t="str">
        <f>A12</f>
        <v>J5</v>
      </c>
      <c r="C40" s="178"/>
      <c r="D40" s="178"/>
      <c r="E40" s="178"/>
      <c r="F40" s="178"/>
      <c r="G40" s="178"/>
      <c r="H40" s="178"/>
      <c r="I40" s="178"/>
      <c r="J40" s="179"/>
      <c r="K40" s="177" t="str">
        <f>A13</f>
        <v>J6</v>
      </c>
      <c r="L40" s="178"/>
      <c r="M40" s="178"/>
      <c r="N40" s="178"/>
      <c r="O40" s="178"/>
      <c r="P40" s="178"/>
      <c r="Q40" s="178"/>
      <c r="R40" s="178"/>
      <c r="S40" s="179"/>
      <c r="T40" s="106"/>
      <c r="U40" s="108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09" t="s">
        <v>24</v>
      </c>
      <c r="B41" s="177" t="str">
        <f>A16</f>
        <v>J9</v>
      </c>
      <c r="C41" s="178"/>
      <c r="D41" s="178"/>
      <c r="E41" s="178"/>
      <c r="F41" s="178"/>
      <c r="G41" s="178"/>
      <c r="H41" s="178"/>
      <c r="I41" s="178"/>
      <c r="J41" s="179"/>
      <c r="K41" s="177" t="str">
        <f>A9</f>
        <v>J2</v>
      </c>
      <c r="L41" s="178"/>
      <c r="M41" s="178"/>
      <c r="N41" s="178"/>
      <c r="O41" s="178"/>
      <c r="P41" s="178"/>
      <c r="Q41" s="178"/>
      <c r="R41" s="178"/>
      <c r="S41" s="179"/>
      <c r="T41" s="106"/>
      <c r="U41" s="108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09" t="s">
        <v>25</v>
      </c>
      <c r="B42" s="177" t="str">
        <f>A14</f>
        <v>J7</v>
      </c>
      <c r="C42" s="178"/>
      <c r="D42" s="178"/>
      <c r="E42" s="178"/>
      <c r="F42" s="178"/>
      <c r="G42" s="178"/>
      <c r="H42" s="178"/>
      <c r="I42" s="178"/>
      <c r="J42" s="179"/>
      <c r="K42" s="177" t="str">
        <f t="shared" ref="K42:K44" si="56">A12</f>
        <v>J5</v>
      </c>
      <c r="L42" s="178"/>
      <c r="M42" s="178"/>
      <c r="N42" s="178"/>
      <c r="O42" s="178"/>
      <c r="P42" s="178"/>
      <c r="Q42" s="178"/>
      <c r="R42" s="178"/>
      <c r="S42" s="179"/>
      <c r="T42" s="110"/>
      <c r="U42" s="111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109" t="s">
        <v>26</v>
      </c>
      <c r="B43" s="177" t="str">
        <f>A9</f>
        <v>J2</v>
      </c>
      <c r="C43" s="178"/>
      <c r="D43" s="178"/>
      <c r="E43" s="178"/>
      <c r="F43" s="178"/>
      <c r="G43" s="178"/>
      <c r="H43" s="178"/>
      <c r="I43" s="178"/>
      <c r="J43" s="179"/>
      <c r="K43" s="177" t="str">
        <f t="shared" si="56"/>
        <v>J6</v>
      </c>
      <c r="L43" s="178"/>
      <c r="M43" s="178"/>
      <c r="N43" s="178"/>
      <c r="O43" s="178"/>
      <c r="P43" s="178"/>
      <c r="Q43" s="178"/>
      <c r="R43" s="178"/>
      <c r="S43" s="179"/>
      <c r="T43" s="110"/>
      <c r="U43" s="111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109" t="s">
        <v>27</v>
      </c>
      <c r="B44" s="177" t="str">
        <f t="shared" ref="B44:B45" si="57">A15</f>
        <v>J8</v>
      </c>
      <c r="C44" s="178"/>
      <c r="D44" s="178"/>
      <c r="E44" s="178"/>
      <c r="F44" s="178"/>
      <c r="G44" s="178"/>
      <c r="H44" s="178"/>
      <c r="I44" s="178"/>
      <c r="J44" s="179"/>
      <c r="K44" s="177" t="str">
        <f t="shared" si="56"/>
        <v>J7</v>
      </c>
      <c r="L44" s="178"/>
      <c r="M44" s="178"/>
      <c r="N44" s="178"/>
      <c r="O44" s="178"/>
      <c r="P44" s="178"/>
      <c r="Q44" s="178"/>
      <c r="R44" s="178"/>
      <c r="S44" s="179"/>
      <c r="T44" s="110"/>
      <c r="U44" s="111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109" t="s">
        <v>28</v>
      </c>
      <c r="B45" s="177" t="str">
        <f t="shared" si="57"/>
        <v>J9</v>
      </c>
      <c r="C45" s="178"/>
      <c r="D45" s="178"/>
      <c r="E45" s="178"/>
      <c r="F45" s="178"/>
      <c r="G45" s="178"/>
      <c r="H45" s="178"/>
      <c r="I45" s="178"/>
      <c r="J45" s="179"/>
      <c r="K45" s="177" t="str">
        <f>A11</f>
        <v>J4</v>
      </c>
      <c r="L45" s="178"/>
      <c r="M45" s="178"/>
      <c r="N45" s="178"/>
      <c r="O45" s="178"/>
      <c r="P45" s="178"/>
      <c r="Q45" s="178"/>
      <c r="R45" s="178"/>
      <c r="S45" s="179"/>
      <c r="T45" s="110"/>
      <c r="U45" s="111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109" t="s">
        <v>29</v>
      </c>
      <c r="B46" s="177" t="str">
        <f>A12</f>
        <v>J5</v>
      </c>
      <c r="C46" s="178"/>
      <c r="D46" s="178"/>
      <c r="E46" s="178"/>
      <c r="F46" s="178"/>
      <c r="G46" s="178"/>
      <c r="H46" s="178"/>
      <c r="I46" s="178"/>
      <c r="J46" s="179"/>
      <c r="K46" s="177" t="str">
        <f>A9</f>
        <v>J2</v>
      </c>
      <c r="L46" s="178"/>
      <c r="M46" s="178"/>
      <c r="N46" s="178"/>
      <c r="O46" s="178"/>
      <c r="P46" s="178"/>
      <c r="Q46" s="178"/>
      <c r="R46" s="178"/>
      <c r="S46" s="179"/>
      <c r="T46" s="112"/>
      <c r="U46" s="111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109" t="s">
        <v>30</v>
      </c>
      <c r="B47" s="177"/>
      <c r="C47" s="178"/>
      <c r="D47" s="178"/>
      <c r="E47" s="178"/>
      <c r="F47" s="178"/>
      <c r="G47" s="178"/>
      <c r="H47" s="178"/>
      <c r="I47" s="178"/>
      <c r="J47" s="179"/>
      <c r="K47" s="177"/>
      <c r="L47" s="178"/>
      <c r="M47" s="178"/>
      <c r="N47" s="178"/>
      <c r="O47" s="178"/>
      <c r="P47" s="178"/>
      <c r="Q47" s="178"/>
      <c r="R47" s="178"/>
      <c r="S47" s="179"/>
      <c r="T47" s="112"/>
      <c r="U47" s="111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109" t="s">
        <v>31</v>
      </c>
      <c r="B48" s="177" t="str">
        <f>A10</f>
        <v>J3</v>
      </c>
      <c r="C48" s="178"/>
      <c r="D48" s="178"/>
      <c r="E48" s="178"/>
      <c r="F48" s="178"/>
      <c r="G48" s="178"/>
      <c r="H48" s="178"/>
      <c r="I48" s="178"/>
      <c r="J48" s="179"/>
      <c r="K48" s="177" t="str">
        <f>A14</f>
        <v>J7</v>
      </c>
      <c r="L48" s="178"/>
      <c r="M48" s="178"/>
      <c r="N48" s="178"/>
      <c r="O48" s="178"/>
      <c r="P48" s="178"/>
      <c r="Q48" s="178"/>
      <c r="R48" s="178"/>
      <c r="S48" s="179"/>
      <c r="T48" s="112"/>
      <c r="U48" s="111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109" t="s">
        <v>32</v>
      </c>
      <c r="B49" s="177" t="str">
        <f>A15</f>
        <v>J8</v>
      </c>
      <c r="C49" s="178"/>
      <c r="D49" s="178"/>
      <c r="E49" s="178"/>
      <c r="F49" s="178"/>
      <c r="G49" s="178"/>
      <c r="H49" s="178"/>
      <c r="I49" s="178"/>
      <c r="J49" s="179"/>
      <c r="K49" s="177" t="str">
        <f>A16</f>
        <v>J9</v>
      </c>
      <c r="L49" s="178"/>
      <c r="M49" s="178"/>
      <c r="N49" s="178"/>
      <c r="O49" s="178"/>
      <c r="P49" s="178"/>
      <c r="Q49" s="178"/>
      <c r="R49" s="178"/>
      <c r="S49" s="179"/>
      <c r="T49" s="112"/>
      <c r="U49" s="111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109" t="s">
        <v>33</v>
      </c>
      <c r="B50" s="177" t="str">
        <f>A10</f>
        <v>J3</v>
      </c>
      <c r="C50" s="178"/>
      <c r="D50" s="178"/>
      <c r="E50" s="178"/>
      <c r="F50" s="178"/>
      <c r="G50" s="178"/>
      <c r="H50" s="178"/>
      <c r="I50" s="178"/>
      <c r="J50" s="179"/>
      <c r="K50" s="177" t="str">
        <f>A16</f>
        <v>J9</v>
      </c>
      <c r="L50" s="178"/>
      <c r="M50" s="178"/>
      <c r="N50" s="178"/>
      <c r="O50" s="178"/>
      <c r="P50" s="178"/>
      <c r="Q50" s="178"/>
      <c r="R50" s="178"/>
      <c r="S50" s="179"/>
      <c r="T50" s="110"/>
      <c r="U50" s="111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109" t="s">
        <v>34</v>
      </c>
      <c r="B51" s="177" t="str">
        <f>A13</f>
        <v>J6</v>
      </c>
      <c r="C51" s="178"/>
      <c r="D51" s="178"/>
      <c r="E51" s="178"/>
      <c r="F51" s="178"/>
      <c r="G51" s="178"/>
      <c r="H51" s="178"/>
      <c r="I51" s="178"/>
      <c r="J51" s="179"/>
      <c r="K51" s="177" t="str">
        <f>A15</f>
        <v>J8</v>
      </c>
      <c r="L51" s="178"/>
      <c r="M51" s="178"/>
      <c r="N51" s="178"/>
      <c r="O51" s="178"/>
      <c r="P51" s="178"/>
      <c r="Q51" s="178"/>
      <c r="R51" s="178"/>
      <c r="S51" s="179"/>
      <c r="T51" s="110"/>
      <c r="U51" s="111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109" t="s">
        <v>35</v>
      </c>
      <c r="B52" s="177" t="str">
        <f t="shared" ref="B52:B53" si="58">A13</f>
        <v>J6</v>
      </c>
      <c r="C52" s="178"/>
      <c r="D52" s="178"/>
      <c r="E52" s="178"/>
      <c r="F52" s="178"/>
      <c r="G52" s="178"/>
      <c r="H52" s="178"/>
      <c r="I52" s="178"/>
      <c r="J52" s="179"/>
      <c r="K52" s="177" t="str">
        <f>A10</f>
        <v>J3</v>
      </c>
      <c r="L52" s="178"/>
      <c r="M52" s="178"/>
      <c r="N52" s="178"/>
      <c r="O52" s="178"/>
      <c r="P52" s="178"/>
      <c r="Q52" s="178"/>
      <c r="R52" s="178"/>
      <c r="S52" s="179"/>
      <c r="T52" s="110"/>
      <c r="U52" s="111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09" t="s">
        <v>36</v>
      </c>
      <c r="B53" s="177" t="str">
        <f t="shared" si="58"/>
        <v>J7</v>
      </c>
      <c r="C53" s="178"/>
      <c r="D53" s="178"/>
      <c r="E53" s="178"/>
      <c r="F53" s="178"/>
      <c r="G53" s="178"/>
      <c r="H53" s="178"/>
      <c r="I53" s="178"/>
      <c r="J53" s="179"/>
      <c r="K53" s="177" t="str">
        <f>A16</f>
        <v>J9</v>
      </c>
      <c r="L53" s="178"/>
      <c r="M53" s="178"/>
      <c r="N53" s="178"/>
      <c r="O53" s="178"/>
      <c r="P53" s="178"/>
      <c r="Q53" s="178"/>
      <c r="R53" s="178"/>
      <c r="S53" s="179"/>
      <c r="T53" s="110"/>
      <c r="U53" s="111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113" t="s">
        <v>37</v>
      </c>
      <c r="B54" s="177" t="str">
        <f>A9</f>
        <v>J2</v>
      </c>
      <c r="C54" s="178"/>
      <c r="D54" s="178"/>
      <c r="E54" s="178"/>
      <c r="F54" s="178"/>
      <c r="G54" s="178"/>
      <c r="H54" s="178"/>
      <c r="I54" s="178"/>
      <c r="J54" s="179"/>
      <c r="K54" s="177" t="str">
        <f>A11</f>
        <v>J4</v>
      </c>
      <c r="L54" s="178"/>
      <c r="M54" s="178"/>
      <c r="N54" s="178"/>
      <c r="O54" s="178"/>
      <c r="P54" s="178"/>
      <c r="Q54" s="178"/>
      <c r="R54" s="178"/>
      <c r="S54" s="179"/>
      <c r="T54" s="114"/>
      <c r="U54" s="115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113" t="s">
        <v>38</v>
      </c>
      <c r="B55" s="177" t="str">
        <f>A13</f>
        <v>J6</v>
      </c>
      <c r="C55" s="178"/>
      <c r="D55" s="178"/>
      <c r="E55" s="178"/>
      <c r="F55" s="178"/>
      <c r="G55" s="178"/>
      <c r="H55" s="178"/>
      <c r="I55" s="178"/>
      <c r="J55" s="179"/>
      <c r="K55" s="177" t="str">
        <f>A10</f>
        <v>J3</v>
      </c>
      <c r="L55" s="178"/>
      <c r="M55" s="178"/>
      <c r="N55" s="178"/>
      <c r="O55" s="178"/>
      <c r="P55" s="178"/>
      <c r="Q55" s="178"/>
      <c r="R55" s="178"/>
      <c r="S55" s="179"/>
      <c r="T55" s="114"/>
      <c r="U55" s="115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116" t="s">
        <v>39</v>
      </c>
      <c r="B56" s="177"/>
      <c r="C56" s="178"/>
      <c r="D56" s="178"/>
      <c r="E56" s="178"/>
      <c r="F56" s="178"/>
      <c r="G56" s="178"/>
      <c r="H56" s="178"/>
      <c r="I56" s="178"/>
      <c r="J56" s="179"/>
      <c r="K56" s="177"/>
      <c r="L56" s="178"/>
      <c r="M56" s="178"/>
      <c r="N56" s="178"/>
      <c r="O56" s="178"/>
      <c r="P56" s="178"/>
      <c r="Q56" s="178"/>
      <c r="R56" s="178"/>
      <c r="S56" s="179"/>
      <c r="T56" s="117"/>
      <c r="U56" s="118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524"/>
  <sheetViews>
    <sheetView tabSelected="1" workbookViewId="0">
      <selection sqref="A1:V1"/>
    </sheetView>
  </sheetViews>
  <sheetFormatPr baseColWidth="10" defaultColWidth="12.7109375" defaultRowHeight="15" customHeight="1" x14ac:dyDescent="0.2"/>
  <cols>
    <col min="1" max="1" width="22.85546875" customWidth="1"/>
    <col min="2" max="21" width="6" customWidth="1"/>
    <col min="22" max="22" width="4.42578125" customWidth="1"/>
    <col min="23" max="23" width="4" customWidth="1"/>
    <col min="24" max="38" width="10.7109375" customWidth="1"/>
  </cols>
  <sheetData>
    <row r="1" spans="1:38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225" t="s">
        <v>18</v>
      </c>
      <c r="X1" s="154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</row>
    <row r="2" spans="1:38" ht="12.7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21.75" customHeight="1" x14ac:dyDescent="0.35">
      <c r="A3" s="226" t="s">
        <v>40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20.25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R4" s="4"/>
      <c r="S4" s="4"/>
      <c r="T4" s="4"/>
      <c r="U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2.75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2.75" customHeight="1" x14ac:dyDescent="0.35">
      <c r="A6" s="4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45" customHeight="1" x14ac:dyDescent="0.35">
      <c r="A7" s="120" t="s">
        <v>42</v>
      </c>
      <c r="B7" s="121"/>
      <c r="C7" s="121"/>
      <c r="D7" s="121"/>
      <c r="E7" s="121"/>
      <c r="F7" s="121"/>
      <c r="G7" s="121"/>
      <c r="H7" s="121"/>
      <c r="I7" s="121"/>
      <c r="J7" s="121"/>
      <c r="K7" s="122"/>
      <c r="L7" s="121"/>
      <c r="M7" s="121"/>
      <c r="N7" s="121"/>
      <c r="O7" s="121"/>
      <c r="P7" s="121"/>
      <c r="Q7" s="121"/>
      <c r="R7" s="121"/>
      <c r="S7" s="123"/>
      <c r="T7" s="232" t="s">
        <v>43</v>
      </c>
      <c r="U7" s="184"/>
      <c r="V7" s="227" t="s">
        <v>44</v>
      </c>
      <c r="W7" s="18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22.5" customHeight="1" x14ac:dyDescent="0.35">
      <c r="A8" s="228" t="s">
        <v>45</v>
      </c>
      <c r="B8" s="229" t="s">
        <v>46</v>
      </c>
      <c r="C8" s="181"/>
      <c r="D8" s="181"/>
      <c r="E8" s="181"/>
      <c r="F8" s="181"/>
      <c r="G8" s="181"/>
      <c r="H8" s="181"/>
      <c r="I8" s="181"/>
      <c r="J8" s="230"/>
      <c r="K8" s="231" t="s">
        <v>47</v>
      </c>
      <c r="L8" s="181"/>
      <c r="M8" s="181"/>
      <c r="N8" s="181"/>
      <c r="O8" s="181"/>
      <c r="P8" s="181"/>
      <c r="Q8" s="181"/>
      <c r="R8" s="181"/>
      <c r="S8" s="184"/>
      <c r="T8" s="233"/>
      <c r="U8" s="234"/>
      <c r="V8" s="235"/>
      <c r="W8" s="236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22.5" customHeight="1" x14ac:dyDescent="0.35">
      <c r="A9" s="217"/>
      <c r="B9" s="213" t="str">
        <f ca="1">IFERROR(__xludf.DUMMYFUNCTION("QUERY('Poule A'!A8:AA17,""select A where AA =1 and Y !=0"")"),"Angers Montaigne 1")</f>
        <v>Angers Montaigne 1</v>
      </c>
      <c r="C9" s="138"/>
      <c r="D9" s="138"/>
      <c r="E9" s="138"/>
      <c r="F9" s="138"/>
      <c r="G9" s="138"/>
      <c r="H9" s="138"/>
      <c r="I9" s="138"/>
      <c r="J9" s="139"/>
      <c r="K9" s="214" t="str">
        <f ca="1">IFERROR(__xludf.DUMMYFUNCTION("QUERY('Poule H'!A8:AA17,""select A where AA =1 and Y !=0"")"),"#N/A")</f>
        <v>#N/A</v>
      </c>
      <c r="L9" s="138"/>
      <c r="M9" s="138"/>
      <c r="N9" s="138"/>
      <c r="O9" s="138"/>
      <c r="P9" s="138"/>
      <c r="Q9" s="138"/>
      <c r="R9" s="138"/>
      <c r="S9" s="215"/>
      <c r="T9" s="139"/>
      <c r="U9" s="210"/>
      <c r="V9" s="208"/>
      <c r="W9" s="21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22.5" customHeight="1" x14ac:dyDescent="0.35">
      <c r="A10" s="216" t="s">
        <v>48</v>
      </c>
      <c r="B10" s="218" t="s">
        <v>49</v>
      </c>
      <c r="C10" s="219"/>
      <c r="D10" s="219"/>
      <c r="E10" s="219"/>
      <c r="F10" s="219"/>
      <c r="G10" s="219"/>
      <c r="H10" s="219"/>
      <c r="I10" s="219"/>
      <c r="J10" s="220"/>
      <c r="K10" s="221" t="s">
        <v>50</v>
      </c>
      <c r="L10" s="219"/>
      <c r="M10" s="219"/>
      <c r="N10" s="219"/>
      <c r="O10" s="219"/>
      <c r="P10" s="219"/>
      <c r="Q10" s="219"/>
      <c r="R10" s="219"/>
      <c r="S10" s="222"/>
      <c r="T10" s="223"/>
      <c r="U10" s="224"/>
      <c r="V10" s="207"/>
      <c r="W10" s="20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22.5" customHeight="1" x14ac:dyDescent="0.35">
      <c r="A11" s="217"/>
      <c r="B11" s="213" t="str">
        <f ca="1">IFERROR(__xludf.DUMMYFUNCTION("QUERY('Poule B'!A8:AA17,""select A where AA =1 and Y !=0"")"),"#N/A")</f>
        <v>#N/A</v>
      </c>
      <c r="C11" s="138"/>
      <c r="D11" s="138"/>
      <c r="E11" s="138"/>
      <c r="F11" s="138"/>
      <c r="G11" s="138"/>
      <c r="H11" s="138"/>
      <c r="I11" s="138"/>
      <c r="J11" s="139"/>
      <c r="K11" s="214" t="str">
        <f ca="1">IFERROR(__xludf.DUMMYFUNCTION("QUERY('Poule G'!A8:AA17,""select A where AA =1 and Y !=0"")"),"#N/A")</f>
        <v>#N/A</v>
      </c>
      <c r="L11" s="138"/>
      <c r="M11" s="138"/>
      <c r="N11" s="138"/>
      <c r="O11" s="138"/>
      <c r="P11" s="138"/>
      <c r="Q11" s="138"/>
      <c r="R11" s="138"/>
      <c r="S11" s="215"/>
      <c r="T11" s="139"/>
      <c r="U11" s="210"/>
      <c r="V11" s="208"/>
      <c r="W11" s="210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22.5" customHeight="1" x14ac:dyDescent="0.35">
      <c r="A12" s="216" t="s">
        <v>51</v>
      </c>
      <c r="B12" s="218" t="s">
        <v>52</v>
      </c>
      <c r="C12" s="219"/>
      <c r="D12" s="219"/>
      <c r="E12" s="219"/>
      <c r="F12" s="219"/>
      <c r="G12" s="219"/>
      <c r="H12" s="219"/>
      <c r="I12" s="219"/>
      <c r="J12" s="220"/>
      <c r="K12" s="221" t="s">
        <v>53</v>
      </c>
      <c r="L12" s="219"/>
      <c r="M12" s="219"/>
      <c r="N12" s="219"/>
      <c r="O12" s="219"/>
      <c r="P12" s="219"/>
      <c r="Q12" s="219"/>
      <c r="R12" s="219"/>
      <c r="S12" s="222"/>
      <c r="T12" s="223"/>
      <c r="U12" s="224"/>
      <c r="V12" s="207"/>
      <c r="W12" s="209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22.5" customHeight="1" x14ac:dyDescent="0.35">
      <c r="A13" s="217"/>
      <c r="B13" s="239" t="str">
        <f ca="1">IFERROR(__xludf.DUMMYFUNCTION("QUERY('Poule C'!A8:AA17,""select A where AA =1 and Y !=0"")"),"#N/A")</f>
        <v>#N/A</v>
      </c>
      <c r="C13" s="154"/>
      <c r="D13" s="154"/>
      <c r="E13" s="154"/>
      <c r="F13" s="154"/>
      <c r="G13" s="154"/>
      <c r="H13" s="154"/>
      <c r="I13" s="154"/>
      <c r="J13" s="240"/>
      <c r="K13" s="241" t="str">
        <f ca="1">IFERROR(__xludf.DUMMYFUNCTION("QUERY('Poule F'!A8:AA17,""select A where AA =1 and Y !=0"")"),"#N/A")</f>
        <v>#N/A</v>
      </c>
      <c r="L13" s="154"/>
      <c r="M13" s="154"/>
      <c r="N13" s="154"/>
      <c r="O13" s="154"/>
      <c r="P13" s="154"/>
      <c r="Q13" s="154"/>
      <c r="R13" s="154"/>
      <c r="S13" s="242"/>
      <c r="T13" s="139"/>
      <c r="U13" s="210"/>
      <c r="V13" s="208"/>
      <c r="W13" s="21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22.5" customHeight="1" x14ac:dyDescent="0.35">
      <c r="A14" s="216" t="s">
        <v>54</v>
      </c>
      <c r="B14" s="218" t="s">
        <v>55</v>
      </c>
      <c r="C14" s="219"/>
      <c r="D14" s="219"/>
      <c r="E14" s="219"/>
      <c r="F14" s="219"/>
      <c r="G14" s="219"/>
      <c r="H14" s="219"/>
      <c r="I14" s="219"/>
      <c r="J14" s="220"/>
      <c r="K14" s="218" t="s">
        <v>56</v>
      </c>
      <c r="L14" s="219"/>
      <c r="M14" s="219"/>
      <c r="N14" s="219"/>
      <c r="O14" s="219"/>
      <c r="P14" s="219"/>
      <c r="Q14" s="219"/>
      <c r="R14" s="219"/>
      <c r="S14" s="222"/>
      <c r="T14" s="223"/>
      <c r="U14" s="224"/>
      <c r="V14" s="207"/>
      <c r="W14" s="209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22.5" customHeight="1" x14ac:dyDescent="0.35">
      <c r="A15" s="204"/>
      <c r="B15" s="237" t="str">
        <f ca="1">IFERROR(__xludf.DUMMYFUNCTION("QUERY('Poule D'!A8:AA17,""select A where AA =1 and Y !=0"")"),"#N/A")</f>
        <v>#N/A</v>
      </c>
      <c r="C15" s="172"/>
      <c r="D15" s="172"/>
      <c r="E15" s="172"/>
      <c r="F15" s="172"/>
      <c r="G15" s="172"/>
      <c r="H15" s="172"/>
      <c r="I15" s="172"/>
      <c r="J15" s="173"/>
      <c r="K15" s="237" t="str">
        <f ca="1">IFERROR(__xludf.DUMMYFUNCTION("QUERY('Poule E'!A8:AA17,""select A where AA =1 and Y !=0"")"),"#N/A")</f>
        <v>#N/A</v>
      </c>
      <c r="L15" s="172"/>
      <c r="M15" s="172"/>
      <c r="N15" s="172"/>
      <c r="O15" s="172"/>
      <c r="P15" s="172"/>
      <c r="Q15" s="172"/>
      <c r="R15" s="172"/>
      <c r="S15" s="238"/>
      <c r="T15" s="173"/>
      <c r="U15" s="212"/>
      <c r="V15" s="211"/>
      <c r="W15" s="212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</sheetData>
  <mergeCells count="41">
    <mergeCell ref="A12:A13"/>
    <mergeCell ref="B12:J12"/>
    <mergeCell ref="K12:S12"/>
    <mergeCell ref="T12:T13"/>
    <mergeCell ref="U12:U13"/>
    <mergeCell ref="B15:J15"/>
    <mergeCell ref="K15:S15"/>
    <mergeCell ref="B13:J13"/>
    <mergeCell ref="K13:S13"/>
    <mergeCell ref="A14:A15"/>
    <mergeCell ref="B14:J14"/>
    <mergeCell ref="K14:S14"/>
    <mergeCell ref="T14:T15"/>
    <mergeCell ref="U14:U15"/>
    <mergeCell ref="T10:T11"/>
    <mergeCell ref="U10:U11"/>
    <mergeCell ref="A1:V1"/>
    <mergeCell ref="W1:X1"/>
    <mergeCell ref="A3:U3"/>
    <mergeCell ref="V7:W7"/>
    <mergeCell ref="A8:A9"/>
    <mergeCell ref="B8:J8"/>
    <mergeCell ref="K8:S8"/>
    <mergeCell ref="T7:U7"/>
    <mergeCell ref="T8:T9"/>
    <mergeCell ref="U8:U9"/>
    <mergeCell ref="V8:V9"/>
    <mergeCell ref="W8:W9"/>
    <mergeCell ref="B11:J11"/>
    <mergeCell ref="K11:S11"/>
    <mergeCell ref="B9:J9"/>
    <mergeCell ref="K9:S9"/>
    <mergeCell ref="A10:A11"/>
    <mergeCell ref="B10:J10"/>
    <mergeCell ref="K10:S10"/>
    <mergeCell ref="V12:V13"/>
    <mergeCell ref="W12:W13"/>
    <mergeCell ref="V14:V15"/>
    <mergeCell ref="W14:W15"/>
    <mergeCell ref="V10:V11"/>
    <mergeCell ref="W10:W11"/>
  </mergeCells>
  <pageMargins left="1.1417322834645669" right="0.19685039370078741" top="0.27559055118110237" bottom="0.23622047244094491" header="0" footer="0"/>
  <pageSetup paperSize="9"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2"/>
  <sheetViews>
    <sheetView workbookViewId="0"/>
  </sheetViews>
  <sheetFormatPr baseColWidth="10" defaultColWidth="12.7109375" defaultRowHeight="15" customHeight="1" x14ac:dyDescent="0.2"/>
  <cols>
    <col min="1" max="1" width="10.7109375" customWidth="1"/>
    <col min="2" max="2" width="17.7109375" customWidth="1"/>
    <col min="3" max="11" width="15.140625" customWidth="1"/>
    <col min="12" max="12" width="10.7109375" customWidth="1"/>
  </cols>
  <sheetData>
    <row r="1" spans="1:11" ht="12.75" customHeight="1" x14ac:dyDescent="0.2">
      <c r="A1" s="124" t="s">
        <v>0</v>
      </c>
      <c r="B1" s="125" t="s">
        <v>57</v>
      </c>
      <c r="C1" s="125" t="s">
        <v>58</v>
      </c>
      <c r="D1" s="125" t="s">
        <v>59</v>
      </c>
      <c r="E1" s="125" t="s">
        <v>17</v>
      </c>
      <c r="F1" s="125" t="s">
        <v>60</v>
      </c>
      <c r="G1" s="125" t="s">
        <v>61</v>
      </c>
      <c r="H1" s="125" t="s">
        <v>62</v>
      </c>
      <c r="I1" s="125" t="s">
        <v>63</v>
      </c>
      <c r="J1" s="125" t="s">
        <v>64</v>
      </c>
      <c r="K1" s="125" t="s">
        <v>65</v>
      </c>
    </row>
    <row r="2" spans="1:11" ht="12.75" customHeight="1" x14ac:dyDescent="0.2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2.75" customHeight="1" x14ac:dyDescent="0.2">
      <c r="A3" s="124" t="s">
        <v>66</v>
      </c>
      <c r="B3" s="125" t="s">
        <v>67</v>
      </c>
      <c r="C3" s="125" t="s">
        <v>68</v>
      </c>
      <c r="D3" s="125" t="s">
        <v>69</v>
      </c>
      <c r="E3" s="125" t="s">
        <v>70</v>
      </c>
      <c r="F3" s="125" t="s">
        <v>71</v>
      </c>
      <c r="G3" s="125" t="s">
        <v>72</v>
      </c>
      <c r="H3" s="125" t="s">
        <v>73</v>
      </c>
      <c r="I3" s="125" t="s">
        <v>74</v>
      </c>
      <c r="J3" s="125"/>
      <c r="K3" s="125"/>
    </row>
    <row r="4" spans="1:11" ht="12.75" customHeight="1" x14ac:dyDescent="0.2">
      <c r="A4" s="124" t="s">
        <v>75</v>
      </c>
      <c r="B4" s="125" t="s">
        <v>76</v>
      </c>
      <c r="C4" s="125" t="s">
        <v>77</v>
      </c>
      <c r="D4" s="125" t="s">
        <v>78</v>
      </c>
      <c r="E4" s="125" t="s">
        <v>79</v>
      </c>
      <c r="F4" s="125" t="s">
        <v>80</v>
      </c>
      <c r="G4" s="125" t="s">
        <v>81</v>
      </c>
      <c r="H4" s="125" t="s">
        <v>82</v>
      </c>
      <c r="I4" s="125" t="s">
        <v>83</v>
      </c>
      <c r="J4" s="125"/>
      <c r="K4" s="125"/>
    </row>
    <row r="5" spans="1:11" ht="12.75" customHeight="1" x14ac:dyDescent="0.2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12.75" customHeight="1" x14ac:dyDescent="0.25">
      <c r="A6" s="124" t="s">
        <v>19</v>
      </c>
      <c r="B6" s="126" t="s">
        <v>84</v>
      </c>
      <c r="C6" s="126" t="s">
        <v>85</v>
      </c>
      <c r="D6" s="126" t="s">
        <v>86</v>
      </c>
      <c r="E6" s="126" t="s">
        <v>87</v>
      </c>
      <c r="F6" s="126" t="s">
        <v>88</v>
      </c>
      <c r="G6" s="126" t="s">
        <v>89</v>
      </c>
      <c r="H6" s="126" t="s">
        <v>90</v>
      </c>
      <c r="I6" s="126" t="s">
        <v>91</v>
      </c>
      <c r="K6" s="125" t="s">
        <v>92</v>
      </c>
    </row>
    <row r="7" spans="1:11" ht="12.75" customHeight="1" x14ac:dyDescent="0.25">
      <c r="A7" s="124" t="s">
        <v>20</v>
      </c>
      <c r="B7" s="126" t="s">
        <v>93</v>
      </c>
      <c r="C7" s="126" t="s">
        <v>94</v>
      </c>
      <c r="D7" s="126" t="s">
        <v>95</v>
      </c>
      <c r="E7" s="126" t="s">
        <v>96</v>
      </c>
      <c r="F7" s="126" t="s">
        <v>97</v>
      </c>
      <c r="G7" s="126" t="s">
        <v>98</v>
      </c>
      <c r="H7" s="126" t="s">
        <v>99</v>
      </c>
      <c r="I7" s="126" t="s">
        <v>100</v>
      </c>
      <c r="K7" s="125" t="s">
        <v>101</v>
      </c>
    </row>
    <row r="8" spans="1:11" ht="12.75" customHeight="1" x14ac:dyDescent="0.25">
      <c r="A8" s="124" t="s">
        <v>102</v>
      </c>
      <c r="B8" s="126" t="s">
        <v>103</v>
      </c>
      <c r="C8" s="126" t="s">
        <v>104</v>
      </c>
      <c r="D8" s="126" t="s">
        <v>105</v>
      </c>
      <c r="E8" s="126" t="s">
        <v>106</v>
      </c>
      <c r="F8" s="126" t="s">
        <v>107</v>
      </c>
      <c r="G8" s="126" t="s">
        <v>108</v>
      </c>
      <c r="H8" s="126" t="s">
        <v>109</v>
      </c>
      <c r="I8" s="126" t="s">
        <v>110</v>
      </c>
      <c r="K8" s="125" t="s">
        <v>111</v>
      </c>
    </row>
    <row r="9" spans="1:11" ht="12.75" customHeight="1" x14ac:dyDescent="0.25">
      <c r="A9" s="124" t="s">
        <v>112</v>
      </c>
      <c r="B9" s="126" t="s">
        <v>113</v>
      </c>
      <c r="C9" s="126" t="s">
        <v>114</v>
      </c>
      <c r="D9" s="126" t="s">
        <v>115</v>
      </c>
      <c r="E9" s="126" t="s">
        <v>116</v>
      </c>
      <c r="F9" s="126" t="s">
        <v>117</v>
      </c>
      <c r="G9" s="126" t="s">
        <v>118</v>
      </c>
      <c r="H9" s="126" t="s">
        <v>119</v>
      </c>
      <c r="I9" s="126" t="s">
        <v>120</v>
      </c>
      <c r="K9" s="125" t="s">
        <v>121</v>
      </c>
    </row>
    <row r="10" spans="1:11" ht="12.75" customHeight="1" x14ac:dyDescent="0.25">
      <c r="A10" s="124" t="s">
        <v>122</v>
      </c>
      <c r="B10" s="127" t="s">
        <v>123</v>
      </c>
      <c r="C10" s="127" t="s">
        <v>124</v>
      </c>
      <c r="D10" s="126" t="s">
        <v>125</v>
      </c>
      <c r="E10" s="126" t="s">
        <v>126</v>
      </c>
      <c r="F10" s="126" t="s">
        <v>127</v>
      </c>
      <c r="G10" s="126" t="s">
        <v>128</v>
      </c>
      <c r="H10" s="126" t="s">
        <v>129</v>
      </c>
      <c r="I10" s="126" t="s">
        <v>130</v>
      </c>
      <c r="K10" s="125" t="s">
        <v>131</v>
      </c>
    </row>
    <row r="11" spans="1:11" ht="12.75" customHeight="1" x14ac:dyDescent="0.25">
      <c r="A11" s="124" t="s">
        <v>132</v>
      </c>
      <c r="B11" s="127" t="s">
        <v>133</v>
      </c>
      <c r="C11" s="127" t="s">
        <v>134</v>
      </c>
      <c r="D11" s="127" t="s">
        <v>135</v>
      </c>
      <c r="E11" s="127" t="s">
        <v>136</v>
      </c>
      <c r="F11" s="127" t="s">
        <v>137</v>
      </c>
      <c r="G11" s="127" t="s">
        <v>138</v>
      </c>
      <c r="H11" s="127" t="s">
        <v>139</v>
      </c>
      <c r="I11" s="127" t="s">
        <v>140</v>
      </c>
      <c r="K11" s="125" t="s">
        <v>141</v>
      </c>
    </row>
    <row r="12" spans="1:11" ht="12.75" customHeight="1" x14ac:dyDescent="0.25">
      <c r="A12" s="124" t="s">
        <v>142</v>
      </c>
      <c r="B12" s="127" t="s">
        <v>143</v>
      </c>
      <c r="C12" s="127" t="s">
        <v>144</v>
      </c>
      <c r="D12" s="127" t="s">
        <v>145</v>
      </c>
      <c r="E12" s="127" t="s">
        <v>146</v>
      </c>
      <c r="F12" s="127" t="s">
        <v>147</v>
      </c>
      <c r="G12" s="127" t="s">
        <v>148</v>
      </c>
      <c r="H12" s="127" t="s">
        <v>149</v>
      </c>
      <c r="I12" s="127" t="s">
        <v>150</v>
      </c>
      <c r="K12" s="125" t="s">
        <v>151</v>
      </c>
    </row>
    <row r="13" spans="1:11" ht="12.75" customHeight="1" x14ac:dyDescent="0.25">
      <c r="A13" s="124" t="s">
        <v>152</v>
      </c>
      <c r="B13" s="127" t="s">
        <v>153</v>
      </c>
      <c r="C13" s="127" t="s">
        <v>154</v>
      </c>
      <c r="D13" s="127" t="s">
        <v>155</v>
      </c>
      <c r="E13" s="127" t="s">
        <v>156</v>
      </c>
      <c r="F13" s="127" t="s">
        <v>157</v>
      </c>
      <c r="G13" s="127" t="s">
        <v>158</v>
      </c>
      <c r="H13" s="127" t="s">
        <v>159</v>
      </c>
      <c r="I13" s="127" t="s">
        <v>160</v>
      </c>
      <c r="K13" s="125" t="s">
        <v>161</v>
      </c>
    </row>
    <row r="14" spans="1:11" ht="12.75" customHeight="1" x14ac:dyDescent="0.25">
      <c r="A14" s="124" t="s">
        <v>162</v>
      </c>
      <c r="B14" s="127" t="s">
        <v>163</v>
      </c>
      <c r="C14" s="127" t="s">
        <v>164</v>
      </c>
      <c r="D14" s="127" t="s">
        <v>165</v>
      </c>
      <c r="E14" s="127" t="s">
        <v>166</v>
      </c>
      <c r="F14" s="127" t="s">
        <v>167</v>
      </c>
      <c r="G14" s="127" t="s">
        <v>168</v>
      </c>
      <c r="H14" s="127" t="s">
        <v>169</v>
      </c>
      <c r="I14" s="127" t="s">
        <v>170</v>
      </c>
      <c r="K14" s="125" t="s">
        <v>171</v>
      </c>
    </row>
    <row r="15" spans="1:11" ht="12.75" customHeight="1" x14ac:dyDescent="0.25">
      <c r="A15" s="124" t="s">
        <v>172</v>
      </c>
      <c r="B15" s="126" t="s">
        <v>173</v>
      </c>
      <c r="C15" s="126" t="s">
        <v>174</v>
      </c>
      <c r="D15" s="128"/>
      <c r="E15" s="126" t="s">
        <v>175</v>
      </c>
      <c r="F15" s="126" t="s">
        <v>176</v>
      </c>
      <c r="G15" s="128"/>
      <c r="H15" s="127" t="s">
        <v>177</v>
      </c>
      <c r="I15" s="127" t="s">
        <v>178</v>
      </c>
      <c r="J15" s="125"/>
      <c r="K15" s="125" t="s">
        <v>179</v>
      </c>
    </row>
    <row r="16" spans="1:11" ht="12.75" customHeight="1" x14ac:dyDescent="0.2">
      <c r="A16" s="124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12.75" customHeight="1" x14ac:dyDescent="0.2">
      <c r="A17" s="124" t="s">
        <v>180</v>
      </c>
      <c r="B17" s="125">
        <v>3</v>
      </c>
      <c r="C17" s="125">
        <v>3</v>
      </c>
      <c r="D17" s="125">
        <v>3</v>
      </c>
      <c r="E17" s="125">
        <v>3</v>
      </c>
      <c r="F17" s="125">
        <v>3</v>
      </c>
      <c r="G17" s="125">
        <v>3</v>
      </c>
      <c r="H17" s="125">
        <v>3</v>
      </c>
      <c r="I17" s="125">
        <v>3</v>
      </c>
      <c r="J17" s="125">
        <v>3</v>
      </c>
      <c r="K17" s="125">
        <v>3</v>
      </c>
    </row>
    <row r="18" spans="1:11" ht="12.75" customHeight="1" x14ac:dyDescent="0.2">
      <c r="A18" s="124" t="s">
        <v>181</v>
      </c>
      <c r="B18" s="125">
        <v>1</v>
      </c>
      <c r="C18" s="125">
        <v>1</v>
      </c>
      <c r="D18" s="125">
        <v>1</v>
      </c>
      <c r="E18" s="125">
        <v>1</v>
      </c>
      <c r="F18" s="125">
        <v>1</v>
      </c>
      <c r="G18" s="125">
        <v>1</v>
      </c>
      <c r="H18" s="125">
        <v>1</v>
      </c>
      <c r="I18" s="125">
        <v>1</v>
      </c>
      <c r="J18" s="125">
        <v>1</v>
      </c>
      <c r="K18" s="125">
        <v>1</v>
      </c>
    </row>
    <row r="19" spans="1:11" ht="12.75" customHeight="1" x14ac:dyDescent="0.2">
      <c r="A19" s="124" t="s">
        <v>182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</row>
    <row r="20" spans="1:11" ht="12.75" customHeight="1" x14ac:dyDescent="0.2"/>
    <row r="21" spans="1:11" ht="12.75" customHeight="1" x14ac:dyDescent="0.2">
      <c r="A21" s="124" t="s">
        <v>183</v>
      </c>
      <c r="B21" s="125">
        <v>10</v>
      </c>
      <c r="C21" s="125">
        <v>10</v>
      </c>
      <c r="D21" s="125">
        <v>10</v>
      </c>
      <c r="E21" s="125">
        <v>10</v>
      </c>
      <c r="F21" s="125">
        <v>10</v>
      </c>
      <c r="G21" s="125">
        <v>10</v>
      </c>
      <c r="H21" s="125">
        <v>10</v>
      </c>
      <c r="I21" s="125">
        <v>10</v>
      </c>
      <c r="J21" s="125">
        <v>10</v>
      </c>
      <c r="K21" s="125">
        <v>10</v>
      </c>
    </row>
    <row r="22" spans="1:11" ht="12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Paramètres!B1</f>
        <v>A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Paramètres!B3</f>
        <v>C1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Paramètres!B4</f>
        <v>C2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Paramètres!B6</f>
        <v>St Augustin Angers 1</v>
      </c>
      <c r="B8" s="129">
        <f>IF(C8&lt;&gt;"",IF((C8-D8)&gt;0,Paramètres!$B$17,IF((C8-D8)&lt;0,Paramètres!$B$19,IF((C8-D8)=0,Paramètres!$B$18))),"")</f>
        <v>1</v>
      </c>
      <c r="C8" s="130">
        <f t="shared" ref="C8:D8" si="0">T20</f>
        <v>0</v>
      </c>
      <c r="D8" s="131">
        <f t="shared" si="0"/>
        <v>0</v>
      </c>
      <c r="E8" s="132">
        <f>IF(F8&lt;&gt;"",IF((F8-G8)&gt;0,Paramètres!$B$17,IF((F8-G8)&lt;0,Paramètres!$B$19,IF((F8-G8)=0,Paramètres!$B$18))),"")</f>
        <v>1</v>
      </c>
      <c r="F8" s="130">
        <f>U41</f>
        <v>0</v>
      </c>
      <c r="G8" s="131">
        <f>T41</f>
        <v>0</v>
      </c>
      <c r="H8" s="132">
        <f>IF(I8&lt;&gt;"",IF((I8-J8)&gt;0,Paramètres!$B$17,IF((I8-J8)&lt;0,Paramètres!$B$19,IF((I8-J8)=0,Paramètres!$B$18))),"")</f>
        <v>1</v>
      </c>
      <c r="I8" s="130">
        <f t="shared" ref="I8:J8" si="1">T27</f>
        <v>0</v>
      </c>
      <c r="J8" s="131">
        <f t="shared" si="1"/>
        <v>0</v>
      </c>
      <c r="K8" s="132">
        <f>IF(L8&lt;&gt;"",IF((L8-M8)&gt;0,Paramètres!$B$17,IF((L8-M8)&lt;0,Paramètres!$B$19,IF((L8-M8)=0,Paramètres!$B$18))),"")</f>
        <v>1</v>
      </c>
      <c r="L8" s="130">
        <f t="shared" ref="L8:M8" si="2">T29</f>
        <v>0</v>
      </c>
      <c r="M8" s="131">
        <f t="shared" si="2"/>
        <v>0</v>
      </c>
      <c r="N8" s="132">
        <f>IF(O8&lt;&gt;"",IF((O8-P8)&gt;0,Paramètres!$B$17,IF((O8-P8)&lt;0,Paramètres!$B$19,IF((O8-P8)=0,Paramètres!$B$18))),"")</f>
        <v>1</v>
      </c>
      <c r="O8" s="130">
        <f t="shared" ref="O8:P8" si="3">T31</f>
        <v>0</v>
      </c>
      <c r="P8" s="131">
        <f t="shared" si="3"/>
        <v>0</v>
      </c>
      <c r="Q8" s="132">
        <f>IF(R8&lt;&gt;"",IF((R8-S8)&gt;0,Paramètres!$B$17,IF((R8-S8)&lt;0,Paramètres!$B$19,IF((R8-S8)=0,Paramètres!$B$18))),"")</f>
        <v>1</v>
      </c>
      <c r="R8" s="130">
        <f>U33</f>
        <v>0</v>
      </c>
      <c r="S8" s="131">
        <f>T33</f>
        <v>0</v>
      </c>
      <c r="T8" s="132">
        <f>IF(U8&lt;&gt;"",IF((U8-V8)&gt;0,Paramètres!$B$17,IF((U8-V8)&lt;0,Paramètres!$B$19,IF((U8-V8)=0,Paramètres!$B$18))),"")</f>
        <v>1</v>
      </c>
      <c r="U8" s="130">
        <f t="shared" ref="U8:V8" si="4">T37</f>
        <v>0</v>
      </c>
      <c r="V8" s="131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Paramètres!B7</f>
        <v>St Jo Cholet 1</v>
      </c>
      <c r="B9" s="129">
        <f>IF(C9&lt;&gt;"",IF((C9-D9)&gt;0,Paramètres!$B$17,IF((C9-D9)&lt;0,Paramètres!$B$19,IF((C9-D9)=0,Paramètres!$B$18))),"")</f>
        <v>1</v>
      </c>
      <c r="C9" s="130">
        <f t="shared" ref="C9:D9" si="9">T39</f>
        <v>0</v>
      </c>
      <c r="D9" s="131">
        <f t="shared" si="9"/>
        <v>0</v>
      </c>
      <c r="E9" s="132">
        <f>IF(F9&lt;&gt;"",IF((F9-G9)&gt;0,Paramètres!$B$17,IF((F9-G9)&lt;0,Paramètres!$B$19,IF((F9-G9)=0,Paramètres!$B$18))),"")</f>
        <v>1</v>
      </c>
      <c r="F9" s="130">
        <f>U43</f>
        <v>0</v>
      </c>
      <c r="G9" s="131">
        <f>T43</f>
        <v>0</v>
      </c>
      <c r="H9" s="132">
        <f>IF(I9&lt;&gt;"",IF((I9-J9)&gt;0,Paramètres!$B$17,IF((I9-J9)&lt;0,Paramètres!$B$19,IF((I9-J9)=0,Paramètres!$B$18))),"")</f>
        <v>1</v>
      </c>
      <c r="I9" s="130">
        <f t="shared" ref="I9:J9" si="10">T45</f>
        <v>0</v>
      </c>
      <c r="J9" s="131">
        <f t="shared" si="10"/>
        <v>0</v>
      </c>
      <c r="K9" s="132">
        <f>IF(L9&lt;&gt;"",IF((L9-M9)&gt;0,Paramètres!$B$17,IF((L9-M9)&lt;0,Paramètres!$B$19,IF((L9-M9)=0,Paramètres!$B$18))),"")</f>
        <v>1</v>
      </c>
      <c r="L9" s="130">
        <f t="shared" ref="L9:M9" si="11">T45</f>
        <v>0</v>
      </c>
      <c r="M9" s="131">
        <f t="shared" si="11"/>
        <v>0</v>
      </c>
      <c r="N9" s="132">
        <f>IF(O9&lt;&gt;"",IF((O9-P9)&gt;0,Paramètres!$B$17,IF((O9-P9)&lt;0,Paramètres!$B$19,IF((O9-P9)=0,Paramètres!$B$18))),"")</f>
        <v>1</v>
      </c>
      <c r="O9" s="130">
        <f t="shared" ref="O9:P9" si="12">T47</f>
        <v>0</v>
      </c>
      <c r="P9" s="131">
        <f t="shared" si="12"/>
        <v>0</v>
      </c>
      <c r="Q9" s="132">
        <f>IF(R9&lt;&gt;"",IF((R9-S9)&gt;0,Paramètres!$B$17,IF((R9-S9)&lt;0,Paramètres!$B$19,IF((R9-S9)=0,Paramètres!$B$18))),"")</f>
        <v>1</v>
      </c>
      <c r="R9" s="130">
        <f>U31</f>
        <v>0</v>
      </c>
      <c r="S9" s="131">
        <f>T31</f>
        <v>0</v>
      </c>
      <c r="T9" s="132">
        <f>IF(U9&lt;&gt;"",IF((U9-V9)&gt;0,Paramètres!$B$17,IF((U9-V9)&lt;0,Paramètres!$B$19,IF((U9-V9)=0,Paramètres!$B$18))),"")</f>
        <v>1</v>
      </c>
      <c r="U9" s="130">
        <f t="shared" ref="U9:V9" si="13">T35</f>
        <v>0</v>
      </c>
      <c r="V9" s="131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Paramètres!B8</f>
        <v>Ste Emerance le Lion 2</v>
      </c>
      <c r="B10" s="129">
        <f>IF(C10&lt;&gt;"",IF((C10-D10)&gt;0,Paramètres!$B$17,IF((C10-D10)&lt;0,Paramètres!$B$19,IF((C10-D10)=0,Paramètres!$B$18))),"")</f>
        <v>1</v>
      </c>
      <c r="C10" s="130">
        <f>U39</f>
        <v>0</v>
      </c>
      <c r="D10" s="131">
        <f>T39</f>
        <v>0</v>
      </c>
      <c r="E10" s="132">
        <f>IF(F10&lt;&gt;"",IF((F10-G10)&gt;0,Paramètres!$B$17,IF((F10-G10)&lt;0,Paramètres!$B$19,IF((F10-G10)=0,Paramètres!$B$18))),"")</f>
        <v>1</v>
      </c>
      <c r="F10" s="130">
        <f t="shared" ref="F10:G10" si="15">T41</f>
        <v>0</v>
      </c>
      <c r="G10" s="131">
        <f t="shared" si="15"/>
        <v>0</v>
      </c>
      <c r="H10" s="132">
        <f>IF(I10&lt;&gt;"",IF((I10-J10)&gt;0,Paramètres!$B$17,IF((I10-J10)&lt;0,Paramètres!$B$19,IF((I10-J10)=0,Paramètres!$B$18))),"")</f>
        <v>1</v>
      </c>
      <c r="I10" s="130">
        <f>U25</f>
        <v>0</v>
      </c>
      <c r="J10" s="131">
        <f>T25</f>
        <v>0</v>
      </c>
      <c r="K10" s="132">
        <f>IF(L10&lt;&gt;"",IF((L10-M10)&gt;0,Paramètres!$B$17,IF((L10-M10)&lt;0,Paramètres!$B$19,IF((L10-M10)=0,Paramètres!$B$18))),"")</f>
        <v>1</v>
      </c>
      <c r="L10" s="130">
        <f t="shared" ref="L10:M10" si="16">T46</f>
        <v>0</v>
      </c>
      <c r="M10" s="131">
        <f t="shared" si="16"/>
        <v>0</v>
      </c>
      <c r="N10" s="132">
        <f>IF(O10&lt;&gt;"",IF((O10-P10)&gt;0,Paramètres!$B$17,IF((O10-P10)&lt;0,Paramètres!$B$19,IF((O10-P10)=0,Paramètres!$B$18))),"")</f>
        <v>1</v>
      </c>
      <c r="O10" s="130">
        <f t="shared" ref="O10:P10" si="17">T46</f>
        <v>0</v>
      </c>
      <c r="P10" s="131">
        <f t="shared" si="17"/>
        <v>0</v>
      </c>
      <c r="Q10" s="132">
        <f>IF(R10&lt;&gt;"",IF((R10-S10)&gt;0,Paramètres!$B$17,IF((R10-S10)&lt;0,Paramètres!$B$19,IF((R10-S10)=0,Paramètres!$B$18))),"")</f>
        <v>1</v>
      </c>
      <c r="R10" s="130">
        <f t="shared" ref="R10:S10" si="18">T51</f>
        <v>0</v>
      </c>
      <c r="S10" s="131">
        <f t="shared" si="18"/>
        <v>0</v>
      </c>
      <c r="T10" s="132">
        <f>IF(U10&lt;&gt;"",IF((U10-V10)&gt;0,Paramètres!$B$17,IF((U10-V10)&lt;0,Paramètres!$B$19,IF((U10-V10)=0,Paramètres!$B$18))),"")</f>
        <v>1</v>
      </c>
      <c r="U10" s="130">
        <f>U55</f>
        <v>0</v>
      </c>
      <c r="V10" s="131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Paramètres!B9</f>
        <v>St Jo Longué 2</v>
      </c>
      <c r="B11" s="129">
        <f>IF(C11&lt;&gt;"",IF((C11-D11)&gt;0,Paramètres!$B$17,IF((C11-D11)&lt;0,Paramètres!$B$19,IF((C11-D11)=0,Paramètres!$B$18))),"")</f>
        <v>1</v>
      </c>
      <c r="C11" s="130">
        <f t="shared" ref="C11:D11" si="20">T21</f>
        <v>0</v>
      </c>
      <c r="D11" s="131">
        <f t="shared" si="20"/>
        <v>0</v>
      </c>
      <c r="E11" s="132">
        <f>IF(F11&lt;&gt;"",IF((F11-G11)&gt;0,Paramètres!$B$17,IF((F11-G11)&lt;0,Paramètres!$B$19,IF((F11-G11)=0,Paramètres!$B$18))),"")</f>
        <v>1</v>
      </c>
      <c r="F11" s="130">
        <f>U42</f>
        <v>0</v>
      </c>
      <c r="G11" s="131">
        <f>T42</f>
        <v>0</v>
      </c>
      <c r="H11" s="132">
        <f>IF(I11&lt;&gt;"",IF((I11-J11)&gt;0,Paramètres!$B$17,IF((I11-J11)&lt;0,Paramètres!$B$19,IF((I11-J11)=0,Paramètres!$B$18))),"")</f>
        <v>1</v>
      </c>
      <c r="I11" s="130">
        <f t="shared" ref="I11:J11" si="21">T25</f>
        <v>0</v>
      </c>
      <c r="J11" s="131">
        <f t="shared" si="21"/>
        <v>0</v>
      </c>
      <c r="K11" s="132">
        <f>IF(L11&lt;&gt;"",IF((L11-M11)&gt;0,Paramètres!$B$17,IF((L11-M11)&lt;0,Paramètres!$B$19,IF((L11-M11)=0,Paramètres!$B$18))),"")</f>
        <v>1</v>
      </c>
      <c r="L11" s="130">
        <f t="shared" ref="L11:M11" si="22">T28</f>
        <v>0</v>
      </c>
      <c r="M11" s="131">
        <f t="shared" si="22"/>
        <v>0</v>
      </c>
      <c r="N11" s="132">
        <f>IF(O11&lt;&gt;"",IF((O11-P11)&gt;0,Paramètres!$B$17,IF((O11-P11)&lt;0,Paramètres!$B$19,IF((O11-P11)=0,Paramètres!$B$18))),"")</f>
        <v>1</v>
      </c>
      <c r="O11" s="130">
        <f t="shared" ref="O11:P11" si="23">T49</f>
        <v>0</v>
      </c>
      <c r="P11" s="131">
        <f t="shared" si="23"/>
        <v>0</v>
      </c>
      <c r="Q11" s="132">
        <f>IF(R11&lt;&gt;"",IF((R11-S11)&gt;0,Paramètres!$B$17,IF((R11-S11)&lt;0,Paramètres!$B$19,IF((R11-S11)=0,Paramètres!$B$18))),"")</f>
        <v>1</v>
      </c>
      <c r="R11" s="130">
        <f t="shared" ref="R11:S11" si="24">T33</f>
        <v>0</v>
      </c>
      <c r="S11" s="131">
        <f t="shared" si="24"/>
        <v>0</v>
      </c>
      <c r="T11" s="132">
        <f>IF(U11&lt;&gt;"",IF((U11-V11)&gt;0,Paramètres!$B$17,IF((U11-V11)&lt;0,Paramètres!$B$19,IF((U11-V11)=0,Paramètres!$B$18))),"")</f>
        <v>1</v>
      </c>
      <c r="U11" s="130">
        <f>U35</f>
        <v>0</v>
      </c>
      <c r="V11" s="131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Paramètres!B10</f>
        <v>Champtoceaux G Pompidou 1</v>
      </c>
      <c r="B12" s="129">
        <f>IF(C12&lt;&gt;"",IF((C12-D12)&gt;0,Paramètres!$B$17,IF((C12-D12)&lt;0,Paramètres!$B$19,IF((C12-D12)=0,Paramètres!$B$18))),"")</f>
        <v>1</v>
      </c>
      <c r="C12" s="130">
        <f t="shared" ref="C12:D12" si="26">T40</f>
        <v>0</v>
      </c>
      <c r="D12" s="131">
        <f t="shared" si="26"/>
        <v>0</v>
      </c>
      <c r="E12" s="132">
        <f>IF(F12&lt;&gt;"",IF((F12-G12)&gt;0,Paramètres!$B$17,IF((F12-G12)&lt;0,Paramètres!$B$19,IF((F12-G12)=0,Paramètres!$B$18))),"")</f>
        <v>1</v>
      </c>
      <c r="F12" s="130">
        <f t="shared" ref="F12:G12" si="27">T23</f>
        <v>0</v>
      </c>
      <c r="G12" s="131">
        <f t="shared" si="27"/>
        <v>0</v>
      </c>
      <c r="H12" s="132">
        <f>IF(I12&lt;&gt;"",IF((I12-J12)&gt;0,Paramètres!$B$17,IF((I12-J12)&lt;0,Paramètres!$B$19,IF((I12-J12)=0,Paramètres!$B$18))),"")</f>
        <v>1</v>
      </c>
      <c r="I12" s="130">
        <f>U26</f>
        <v>0</v>
      </c>
      <c r="J12" s="131">
        <f>T26</f>
        <v>0</v>
      </c>
      <c r="K12" s="132">
        <f>IF(L12&lt;&gt;"",IF((L12-M12)&gt;0,Paramètres!$B$17,IF((L12-M12)&lt;0,Paramètres!$B$19,IF((L12-M12)=0,Paramètres!$B$18))),"")</f>
        <v>1</v>
      </c>
      <c r="L12" s="130">
        <f>U29</f>
        <v>0</v>
      </c>
      <c r="M12" s="131">
        <f>T29</f>
        <v>0</v>
      </c>
      <c r="N12" s="132">
        <f>IF(O12&lt;&gt;"",IF((O12-P12)&gt;0,Paramètres!$B$17,IF((O12-P12)&lt;0,Paramètres!$B$19,IF((O12-P12)=0,Paramètres!$B$18))),"")</f>
        <v>1</v>
      </c>
      <c r="O12" s="130">
        <f>U50</f>
        <v>0</v>
      </c>
      <c r="P12" s="131">
        <f>T50</f>
        <v>0</v>
      </c>
      <c r="Q12" s="132">
        <f>IF(R12&lt;&gt;"",IF((R12-S12)&gt;0,Paramètres!$B$17,IF((R12-S12)&lt;0,Paramètres!$B$19,IF((R12-S12)=0,Paramètres!$B$18))),"")</f>
        <v>1</v>
      </c>
      <c r="R12" s="130">
        <f>U34</f>
        <v>0</v>
      </c>
      <c r="S12" s="131">
        <f>T34</f>
        <v>0</v>
      </c>
      <c r="T12" s="132">
        <f>IF(U12&lt;&gt;"",IF((U12-V12)&gt;0,Paramètres!$B$17,IF((U12-V12)&lt;0,Paramètres!$B$19,IF((U12-V12)=0,Paramètres!$B$18))),"")</f>
        <v>1</v>
      </c>
      <c r="U12" s="130">
        <f t="shared" ref="U12:V12" si="28">T55</f>
        <v>0</v>
      </c>
      <c r="V12" s="131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Paramètres!B11</f>
        <v>Angers Montaigne 1</v>
      </c>
      <c r="B13" s="129">
        <f>IF(C13&lt;&gt;"",IF((C13-D13)&gt;0,Paramètres!$B$17,IF((C13-D13)&lt;0,Paramètres!$B$19,IF((C13-D13)=0,Paramètres!$B$18))),"")</f>
        <v>1</v>
      </c>
      <c r="C13" s="130">
        <f>U40</f>
        <v>0</v>
      </c>
      <c r="D13" s="131">
        <f>T40</f>
        <v>0</v>
      </c>
      <c r="E13" s="132">
        <f>IF(F13&lt;&gt;"",IF((F13-G13)&gt;0,Paramètres!$B$17,IF((F13-G13)&lt;0,Paramètres!$B$19,IF((F13-G13)=0,Paramètres!$B$18))),"")</f>
        <v>1</v>
      </c>
      <c r="F13" s="130">
        <f t="shared" ref="F13:G13" si="30">T24</f>
        <v>0</v>
      </c>
      <c r="G13" s="131">
        <f t="shared" si="30"/>
        <v>0</v>
      </c>
      <c r="H13" s="132">
        <f>IF(I13&lt;&gt;"",IF((I13-J13)&gt;0,Paramètres!$B$17,IF((I13-J13)&lt;0,Paramètres!$B$19,IF((I13-J13)=0,Paramètres!$B$18))),"")</f>
        <v>1</v>
      </c>
      <c r="I13" s="130">
        <f>U45</f>
        <v>0</v>
      </c>
      <c r="J13" s="131">
        <f>T45</f>
        <v>0</v>
      </c>
      <c r="K13" s="132">
        <f>IF(L13&lt;&gt;"",IF((L13-M13)&gt;0,Paramètres!$B$17,IF((L13-M13)&lt;0,Paramètres!$B$19,IF((L13-M13)=0,Paramètres!$B$18))),"")</f>
        <v>1</v>
      </c>
      <c r="L13" s="130">
        <f>U28</f>
        <v>0</v>
      </c>
      <c r="M13" s="131">
        <f>T28</f>
        <v>0</v>
      </c>
      <c r="N13" s="132">
        <f>IF(O13&lt;&gt;"",IF((O13-P13)&gt;0,Paramètres!$B$17,IF((O13-P13)&lt;0,Paramètres!$B$19,IF((O13-P13)=0,Paramètres!$B$18))),"")</f>
        <v>1</v>
      </c>
      <c r="O13" s="130">
        <f>T30</f>
        <v>0</v>
      </c>
      <c r="P13" s="131">
        <f>T30</f>
        <v>0</v>
      </c>
      <c r="Q13" s="132">
        <f>IF(R13&lt;&gt;"",IF((R13-S13)&gt;0,Paramètres!$B$17,IF((R13-S13)&lt;0,Paramètres!$B$19,IF((R13-S13)=0,Paramètres!$B$18))),"")</f>
        <v>1</v>
      </c>
      <c r="R13" s="130">
        <f>U53</f>
        <v>0</v>
      </c>
      <c r="S13" s="131">
        <f>T53</f>
        <v>0</v>
      </c>
      <c r="T13" s="132">
        <f>IF(U13&lt;&gt;"",IF((U13-V13)&gt;0,Paramètres!$B$17,IF((U13-V13)&lt;0,Paramètres!$B$19,IF((U13-V13)=0,Paramètres!$B$18))),"")</f>
        <v>1</v>
      </c>
      <c r="U13" s="130">
        <f t="shared" ref="U13:V13" si="31">T36</f>
        <v>0</v>
      </c>
      <c r="V13" s="131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Paramètres!B12</f>
        <v>Cholet Colbert 1</v>
      </c>
      <c r="B14" s="129">
        <f>IF(C14&lt;&gt;"",IF((C14-D14)&gt;0,Paramètres!$B$17,IF((C14-D14)&lt;0,Paramètres!$B$19,IF((C14-D14)=0,Paramètres!$B$18))),"")</f>
        <v>1</v>
      </c>
      <c r="C14" s="130">
        <f>U21</f>
        <v>0</v>
      </c>
      <c r="D14" s="131">
        <f>T21</f>
        <v>0</v>
      </c>
      <c r="E14" s="132">
        <f>IF(F14&lt;&gt;"",IF((F14-G14)&gt;0,Paramètres!$B$17,IF((F14-G14)&lt;0,Paramètres!$B$19,IF((F14-G14)=0,Paramètres!$B$18))),"")</f>
        <v>1</v>
      </c>
      <c r="F14" s="130">
        <f>U23</f>
        <v>0</v>
      </c>
      <c r="G14" s="131">
        <f>T23</f>
        <v>0</v>
      </c>
      <c r="H14" s="132">
        <f>IF(I14&lt;&gt;"",IF((I14-J14)&gt;0,Paramètres!$B$17,IF((I14-J14)&lt;0,Paramètres!$B$19,IF((I14-J14)=0,Paramètres!$B$18))),"")</f>
        <v>1</v>
      </c>
      <c r="I14" s="130">
        <f>U44</f>
        <v>0</v>
      </c>
      <c r="J14" s="131">
        <f>T44</f>
        <v>0</v>
      </c>
      <c r="K14" s="132">
        <f>IF(L14&lt;&gt;"",IF((L14-M14)&gt;0,Paramètres!$B$17,IF((L14-M14)&lt;0,Paramètres!$B$19,IF((L14-M14)=0,Paramètres!$B$18))),"")</f>
        <v>1</v>
      </c>
      <c r="L14" s="130">
        <f>U46</f>
        <v>0</v>
      </c>
      <c r="M14" s="131">
        <f>T46</f>
        <v>0</v>
      </c>
      <c r="N14" s="132">
        <f>IF(O14&lt;&gt;"",IF((O14-P14)&gt;0,Paramètres!$B$17,IF((O14-P14)&lt;0,Paramètres!$B$19,IF((O14-P14)=0,Paramètres!$B$18))),"")</f>
        <v>1</v>
      </c>
      <c r="O14" s="130">
        <f>U32</f>
        <v>0</v>
      </c>
      <c r="P14" s="131">
        <f>T32</f>
        <v>0</v>
      </c>
      <c r="Q14" s="132">
        <f>IF(R14&lt;&gt;"",IF((R14-S14)&gt;0,Paramètres!$B$17,IF((R14-S14)&lt;0,Paramètres!$B$19,IF((R14-S14)=0,Paramètres!$B$18))),"")</f>
        <v>1</v>
      </c>
      <c r="R14" s="130">
        <f t="shared" ref="R14:S14" si="33">T53</f>
        <v>0</v>
      </c>
      <c r="S14" s="131">
        <f t="shared" si="33"/>
        <v>0</v>
      </c>
      <c r="T14" s="132">
        <f>IF(U14&lt;&gt;"",IF((U14-V14)&gt;0,Paramètres!$B$17,IF((U14-V14)&lt;0,Paramètres!$B$19,IF((U14-V14)=0,Paramètres!$B$18))),"")</f>
        <v>1</v>
      </c>
      <c r="U14" s="130">
        <f>U37</f>
        <v>0</v>
      </c>
      <c r="V14" s="131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Paramètres!B13</f>
        <v>Segré Gironde 1</v>
      </c>
      <c r="B15" s="129">
        <f>IF(C15&lt;&gt;"",IF((C15-D15)&gt;0,Paramètres!$B$17,IF((C15-D15)&lt;0,Paramètres!$B$19,IF((C15-D15)=0,Paramètres!$B$18))),"")</f>
        <v>1</v>
      </c>
      <c r="C15" s="130">
        <f>U20</f>
        <v>0</v>
      </c>
      <c r="D15" s="131">
        <f>T20</f>
        <v>0</v>
      </c>
      <c r="E15" s="132">
        <f>IF(F15&lt;&gt;"",IF((F15-G15)&gt;0,Paramètres!$B$17,IF((F15-G15)&lt;0,Paramètres!$B$19,IF((F15-G15)=0,Paramètres!$B$18))),"")</f>
        <v>1</v>
      </c>
      <c r="F15" s="130">
        <f t="shared" ref="F15:G15" si="35">T42</f>
        <v>0</v>
      </c>
      <c r="G15" s="131">
        <f t="shared" si="35"/>
        <v>0</v>
      </c>
      <c r="H15" s="132">
        <f>IF(I15&lt;&gt;"",IF((I15-J15)&gt;0,Paramètres!$B$17,IF((I15-J15)&lt;0,Paramètres!$B$19,IF((I15-J15)=0,Paramètres!$B$18))),"")</f>
        <v>1</v>
      </c>
      <c r="I15" s="130">
        <f t="shared" ref="I15:J15" si="36">T44</f>
        <v>0</v>
      </c>
      <c r="J15" s="131">
        <f t="shared" si="36"/>
        <v>0</v>
      </c>
      <c r="K15" s="132">
        <f>IF(L15&lt;&gt;"",IF((L15-M15)&gt;0,Paramètres!$B$17,IF((L15-M15)&lt;0,Paramètres!$B$19,IF((L15-M15)=0,Paramètres!$B$18))),"")</f>
        <v>1</v>
      </c>
      <c r="L15" s="130">
        <f t="shared" ref="L15:M15" si="37">T48</f>
        <v>0</v>
      </c>
      <c r="M15" s="131">
        <f t="shared" si="37"/>
        <v>0</v>
      </c>
      <c r="N15" s="132">
        <f>IF(O15&lt;&gt;"",IF((O15-P15)&gt;0,Paramètres!$B$17,IF((O15-P15)&lt;0,Paramètres!$B$19,IF((O15-P15)=0,Paramètres!$B$18))),"")</f>
        <v>1</v>
      </c>
      <c r="O15" s="130">
        <f t="shared" ref="O15:P15" si="38">T50</f>
        <v>0</v>
      </c>
      <c r="P15" s="131">
        <f t="shared" si="38"/>
        <v>0</v>
      </c>
      <c r="Q15" s="132">
        <f>IF(R15&lt;&gt;"",IF((R15-S15)&gt;0,Paramètres!$B$17,IF((R15-S15)&lt;0,Paramètres!$B$19,IF((R15-S15)=0,Paramètres!$B$18))),"")</f>
        <v>1</v>
      </c>
      <c r="R15" s="130">
        <f t="shared" ref="R15:S15" si="39">T52</f>
        <v>0</v>
      </c>
      <c r="S15" s="131">
        <f t="shared" si="39"/>
        <v>0</v>
      </c>
      <c r="T15" s="132">
        <f>IF(U15&lt;&gt;"",IF((U15-V15)&gt;0,Paramètres!$B$17,IF((U15-V15)&lt;0,Paramètres!$B$19,IF((U15-V15)=0,Paramètres!$B$18))),"")</f>
        <v>1</v>
      </c>
      <c r="U15" s="130">
        <f>U54</f>
        <v>0</v>
      </c>
      <c r="V15" s="131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9" t="str">
        <f>Paramètres!B14</f>
        <v>Saumur Delessert 2</v>
      </c>
      <c r="B16" s="129">
        <f>IF(C16&lt;&gt;"",IF((C16-D16)&gt;0,Paramètres!$B$17,IF((C16-D16)&lt;0,Paramètres!$B$19,IF((C16-D16)=0,Paramètres!$B$18))),"")</f>
        <v>1</v>
      </c>
      <c r="C16" s="130">
        <f>U22</f>
        <v>0</v>
      </c>
      <c r="D16" s="131">
        <f>T22</f>
        <v>0</v>
      </c>
      <c r="E16" s="132">
        <f>IF(F16&lt;&gt;"",IF((F16-G16)&gt;0,Paramètres!$B$17,IF((F16-G16)&lt;0,Paramètres!$B$19,IF((F16-G16)=0,Paramètres!$B$18))),"")</f>
        <v>1</v>
      </c>
      <c r="F16" s="130">
        <f t="shared" ref="F16:G16" si="41">T43</f>
        <v>0</v>
      </c>
      <c r="G16" s="131">
        <f t="shared" si="41"/>
        <v>0</v>
      </c>
      <c r="H16" s="132">
        <f>IF(I16&lt;&gt;"",IF((I16-J16)&gt;0,Paramètres!$B$17,IF((I16-J16)&lt;0,Paramètres!$B$19,IF((I16-J16)=0,Paramètres!$B$18))),"")</f>
        <v>1</v>
      </c>
      <c r="I16" s="130">
        <f>U27</f>
        <v>0</v>
      </c>
      <c r="J16" s="131">
        <f>T27</f>
        <v>0</v>
      </c>
      <c r="K16" s="132">
        <f>IF(L16&lt;&gt;"",IF((L16-M16)&gt;0,Paramètres!$B$17,IF((L16-M16)&lt;0,Paramètres!$B$19,IF((L16-M16)=0,Paramètres!$B$18))),"")</f>
        <v>1</v>
      </c>
      <c r="L16" s="130">
        <f>U48</f>
        <v>0</v>
      </c>
      <c r="M16" s="131">
        <f>T48</f>
        <v>0</v>
      </c>
      <c r="N16" s="132">
        <f>IF(O16&lt;&gt;"",IF((O16-P16)&gt;0,Paramètres!$B$17,IF((O16-P16)&lt;0,Paramètres!$B$19,IF((O16-P16)=0,Paramètres!$B$18))),"")</f>
        <v>1</v>
      </c>
      <c r="O16" s="130">
        <f t="shared" ref="O16:P16" si="42">T32</f>
        <v>0</v>
      </c>
      <c r="P16" s="131">
        <f t="shared" si="42"/>
        <v>0</v>
      </c>
      <c r="Q16" s="132">
        <f>IF(R16&lt;&gt;"",IF((R16-S16)&gt;0,Paramètres!$B$17,IF((R16-S16)&lt;0,Paramètres!$B$19,IF((R16-S16)=0,Paramètres!$B$18))),"")</f>
        <v>1</v>
      </c>
      <c r="R16" s="130">
        <f t="shared" ref="R16:S16" si="43">T34</f>
        <v>0</v>
      </c>
      <c r="S16" s="131">
        <f t="shared" si="43"/>
        <v>0</v>
      </c>
      <c r="T16" s="132">
        <f>IF(U16&lt;&gt;"",IF((U16-V16)&gt;0,Paramètres!$B$17,IF((U16-V16)&lt;0,Paramètres!$B$19,IF((U16-V16)=0,Paramètres!$B$18))),"")</f>
        <v>1</v>
      </c>
      <c r="U16" s="130">
        <f>U36</f>
        <v>0</v>
      </c>
      <c r="V16" s="131">
        <f>T36</f>
        <v>0</v>
      </c>
      <c r="W16" s="34">
        <f t="shared" ref="W16:X16" si="44">C16+F16+I16+L16+O16+R16+U16</f>
        <v>0</v>
      </c>
      <c r="X16" s="35">
        <f t="shared" si="44"/>
        <v>0</v>
      </c>
      <c r="Y16" s="36">
        <f t="shared" si="6"/>
        <v>7</v>
      </c>
      <c r="Z16" s="37">
        <f t="shared" si="7"/>
        <v>0</v>
      </c>
      <c r="AA16" s="38">
        <f t="shared" si="8"/>
        <v>1</v>
      </c>
      <c r="AB16" s="4"/>
      <c r="AC16" s="4"/>
    </row>
    <row r="17" spans="1:29" ht="19.5" customHeight="1" x14ac:dyDescent="0.35">
      <c r="A17" s="29" t="str">
        <f>Paramètres!B15</f>
        <v>Dom Sortais Beaupréau 1</v>
      </c>
      <c r="B17" s="133">
        <f>IF(C17&lt;&gt;"",IF((C17-D17)&gt;0,Paramètres!$B$17,IF((C17-D17)&lt;0,Paramètres!$B$19,IF((C17-D17)=0,Paramètres!$B$18))),"")</f>
        <v>1</v>
      </c>
      <c r="C17" s="134">
        <f t="shared" ref="C17:D17" si="45">T22</f>
        <v>0</v>
      </c>
      <c r="D17" s="135">
        <f t="shared" si="45"/>
        <v>0</v>
      </c>
      <c r="E17" s="136">
        <f>IF(F17&lt;&gt;"",IF((F17-G17)&gt;0,Paramètres!$B$17,IF((F17-G17)&lt;0,Paramètres!$B$19,IF((F17-G17)=0,Paramètres!$B$18))),"")</f>
        <v>1</v>
      </c>
      <c r="F17" s="134">
        <f>U24</f>
        <v>0</v>
      </c>
      <c r="G17" s="135">
        <f>T24</f>
        <v>0</v>
      </c>
      <c r="H17" s="136">
        <f>IF(I17&lt;&gt;"",IF((I17-J17)&gt;0,Paramètres!$B$17,IF((I17-J17)&lt;0,Paramètres!$B$19,IF((I17-J17)=0,Paramètres!$B$18))),"")</f>
        <v>1</v>
      </c>
      <c r="I17" s="134">
        <f t="shared" ref="I17:J17" si="46">T26</f>
        <v>0</v>
      </c>
      <c r="J17" s="135">
        <f t="shared" si="46"/>
        <v>0</v>
      </c>
      <c r="K17" s="136">
        <f>IF(L17&lt;&gt;"",IF((L17-M17)&gt;0,Paramètres!$B$17,IF((L17-M17)&lt;0,Paramètres!$B$19,IF((L17-M17)=0,Paramètres!$B$18))),"")</f>
        <v>1</v>
      </c>
      <c r="L17" s="134">
        <f>U47</f>
        <v>0</v>
      </c>
      <c r="M17" s="135">
        <f>T47</f>
        <v>0</v>
      </c>
      <c r="N17" s="136">
        <f>IF(O17&lt;&gt;"",IF((O17-P17)&gt;0,Paramètres!$B$17,IF((O17-P17)&lt;0,Paramètres!$B$19,IF((O17-P17)=0,Paramètres!$B$18))),"")</f>
        <v>1</v>
      </c>
      <c r="O17" s="134">
        <f>U49</f>
        <v>0</v>
      </c>
      <c r="P17" s="135">
        <f>T49</f>
        <v>0</v>
      </c>
      <c r="Q17" s="136">
        <f>IF(R17&lt;&gt;"",IF((R17-S17)&gt;0,Paramètres!$B$17,IF((R17-S17)&lt;0,Paramètres!$B$19,IF((R17-S17)=0,Paramètres!$B$18))),"")</f>
        <v>1</v>
      </c>
      <c r="R17" s="134">
        <f>U51</f>
        <v>0</v>
      </c>
      <c r="S17" s="135">
        <f>T51</f>
        <v>0</v>
      </c>
      <c r="T17" s="136">
        <f>IF(U17&lt;&gt;"",IF((U17-V17)&gt;0,Paramètres!$B$17,IF((U17-V17)&lt;0,Paramètres!$B$19,IF((U17-V17)=0,Paramètres!$B$18))),"")</f>
        <v>1</v>
      </c>
      <c r="U17" s="134">
        <f t="shared" ref="U17:V17" si="47">T54</f>
        <v>0</v>
      </c>
      <c r="V17" s="135">
        <f t="shared" si="47"/>
        <v>0</v>
      </c>
      <c r="W17" s="90">
        <f t="shared" ref="W17:X17" si="48">C17+F17+I17+L17+O17+R17+U17</f>
        <v>0</v>
      </c>
      <c r="X17" s="91">
        <f t="shared" si="48"/>
        <v>0</v>
      </c>
      <c r="Y17" s="92">
        <f t="shared" si="6"/>
        <v>7</v>
      </c>
      <c r="Z17" s="93">
        <f t="shared" si="7"/>
        <v>0</v>
      </c>
      <c r="AA17" s="94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Paramètres!B3</f>
        <v>C1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St Augustin Angers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Segré Gironde 1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St Jo Longué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Cholet Colbert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Dom Sortais Beaupréau 1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Saumur Delessert 2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Champtoceaux G Pompidou 1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Cholet Colbert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Angers Montaigne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Dom Sortais Beaupréau 1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St Jo Longué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Ste Emerance le Lion 2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Dom Sortais Beaupréau 1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Champtoceaux G Pompidou 1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St Augustin Angers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Saumur Delessert 2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St Jo Longué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Angers Montaigne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St Augustin Angers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Champtoceaux G Pompidou 1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Ste Emerance le Lion 2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Angers Montaigne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St Augustin Angers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St Jo Cholet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Saumur Delessert 2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Cholet Colbert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St Jo Longué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St Augustin Angers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Saumur Delessert 2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Champtoceaux G Pompidou 1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St Jo Cholet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St Jo Longué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Angers Montaigne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Saumur Delessert 2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St Augustin Angers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Cholet Colbert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Paramètres!B4</f>
        <v>C2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St Jo Cholet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Ste Emerance le Lion 2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Champtoceaux G Pompidou 1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Angers Montaigne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Ste Emerance le Lion 2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St Augustin Angers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Segré Gironde 1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St Jo Longué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Saumur Delessert 2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St Jo Cholet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Segré Gironde 1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Cholet Colbert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St Jo Cholet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Angers Montaigne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Ste Emerance le Lion 2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Cholet Colbert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St Jo Cholet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Dom Sortais Beaupréau 1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Segré Gironde 1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Saumur Delessert 2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St Jo Longué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Dom Sortais Beaupréau 1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Segré Gironde 1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Champtoceaux G Pompidou 1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Ste Emerance le Lion 2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Dom Sortais Beaupréau 1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Segré Gironde 1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St Jo Cholet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Cholet Colbert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Angers Montaigne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Dom Sortais Beaupréau 1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Segré Gironde 1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Champtoceaux G Pompidou 1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Ste Emerance le Lion 2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Paramètres!K1</f>
        <v>J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>
        <f>Paramètres!K3</f>
        <v>0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>
        <f>Paramètres!K4</f>
        <v>0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205" t="s">
        <v>4</v>
      </c>
      <c r="B6" s="193" t="s">
        <v>5</v>
      </c>
      <c r="C6" s="187"/>
      <c r="D6" s="194"/>
      <c r="E6" s="186" t="s">
        <v>6</v>
      </c>
      <c r="F6" s="187"/>
      <c r="G6" s="188"/>
      <c r="H6" s="189" t="s">
        <v>7</v>
      </c>
      <c r="I6" s="190"/>
      <c r="J6" s="191"/>
      <c r="K6" s="189" t="s">
        <v>8</v>
      </c>
      <c r="L6" s="190"/>
      <c r="M6" s="191"/>
      <c r="N6" s="189" t="s">
        <v>9</v>
      </c>
      <c r="O6" s="190"/>
      <c r="P6" s="191"/>
      <c r="Q6" s="192" t="s">
        <v>10</v>
      </c>
      <c r="R6" s="190"/>
      <c r="S6" s="191"/>
      <c r="T6" s="189" t="s">
        <v>11</v>
      </c>
      <c r="U6" s="190"/>
      <c r="V6" s="191"/>
      <c r="W6" s="193" t="s">
        <v>12</v>
      </c>
      <c r="X6" s="187"/>
      <c r="Y6" s="187"/>
      <c r="Z6" s="194"/>
      <c r="AA6" s="203" t="s">
        <v>13</v>
      </c>
      <c r="AB6" s="4"/>
      <c r="AC6" s="4"/>
    </row>
    <row r="7" spans="1:29" ht="19.5" customHeight="1" x14ac:dyDescent="0.35">
      <c r="A7" s="206"/>
      <c r="B7" s="58" t="s">
        <v>14</v>
      </c>
      <c r="C7" s="10" t="s">
        <v>15</v>
      </c>
      <c r="D7" s="11" t="s">
        <v>16</v>
      </c>
      <c r="E7" s="58" t="s">
        <v>14</v>
      </c>
      <c r="F7" s="10" t="s">
        <v>15</v>
      </c>
      <c r="G7" s="11" t="s">
        <v>16</v>
      </c>
      <c r="H7" s="58" t="s">
        <v>14</v>
      </c>
      <c r="I7" s="10" t="s">
        <v>15</v>
      </c>
      <c r="J7" s="11" t="s">
        <v>16</v>
      </c>
      <c r="K7" s="58" t="s">
        <v>14</v>
      </c>
      <c r="L7" s="10" t="s">
        <v>15</v>
      </c>
      <c r="M7" s="11" t="s">
        <v>16</v>
      </c>
      <c r="N7" s="58" t="s">
        <v>14</v>
      </c>
      <c r="O7" s="10" t="s">
        <v>15</v>
      </c>
      <c r="P7" s="11" t="s">
        <v>16</v>
      </c>
      <c r="Q7" s="58" t="s">
        <v>14</v>
      </c>
      <c r="R7" s="10" t="s">
        <v>15</v>
      </c>
      <c r="S7" s="11" t="s">
        <v>16</v>
      </c>
      <c r="T7" s="58" t="s">
        <v>14</v>
      </c>
      <c r="U7" s="10" t="s">
        <v>15</v>
      </c>
      <c r="V7" s="11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204"/>
      <c r="AB7" s="4"/>
      <c r="AC7" s="4"/>
    </row>
    <row r="8" spans="1:29" ht="19.5" customHeight="1" x14ac:dyDescent="0.35">
      <c r="A8" s="95" t="str">
        <f>Paramètres!K6</f>
        <v>J1</v>
      </c>
      <c r="B8" s="59">
        <f>IF(C8&lt;&gt;"",IF((C8-D8)&gt;0,Paramètres!$B$17,IF((C8-D8)&lt;0,Paramètres!$B$19,IF((C8-D8)=0,Paramètres!$B$18))),"")</f>
        <v>1</v>
      </c>
      <c r="C8" s="60">
        <f t="shared" ref="C8:D8" si="0">T20</f>
        <v>0</v>
      </c>
      <c r="D8" s="18">
        <f t="shared" si="0"/>
        <v>0</v>
      </c>
      <c r="E8" s="59">
        <f>IF(F8&lt;&gt;"",IF((F8-G8)&gt;0,Paramètres!$B$17,IF((F8-G8)&lt;0,Paramètres!$B$19,IF((F8-G8)=0,Paramètres!$B$18))),"")</f>
        <v>1</v>
      </c>
      <c r="F8" s="60">
        <f>U22</f>
        <v>0</v>
      </c>
      <c r="G8" s="18">
        <f>T22</f>
        <v>0</v>
      </c>
      <c r="H8" s="59">
        <f>IF(I8&lt;&gt;"",IF((I8-J8)&gt;0,Paramètres!$B$17,IF((I8-J8)&lt;0,Paramètres!$B$19,IF((I8-J8)=0,Paramètres!$B$18))),"")</f>
        <v>1</v>
      </c>
      <c r="I8" s="60">
        <f t="shared" ref="I8:J8" si="1">T24</f>
        <v>0</v>
      </c>
      <c r="J8" s="18">
        <f t="shared" si="1"/>
        <v>0</v>
      </c>
      <c r="K8" s="59">
        <f>IF(L8&lt;&gt;"",IF((L8-M8)&gt;0,Paramètres!$B$17,IF((L8-M8)&lt;0,Paramètres!$B$19,IF((L8-M8)=0,Paramètres!$B$18))),"")</f>
        <v>1</v>
      </c>
      <c r="L8" s="60">
        <f>U26</f>
        <v>0</v>
      </c>
      <c r="M8" s="18">
        <f>T26</f>
        <v>0</v>
      </c>
      <c r="N8" s="59">
        <f>IF(O8&lt;&gt;"",IF((O8-P8)&gt;0,Paramètres!$B$17,IF((O8-P8)&lt;0,Paramètres!$B$19,IF((O8-P8)=0,Paramètres!$B$18))),"")</f>
        <v>1</v>
      </c>
      <c r="O8" s="60">
        <f t="shared" ref="O8:P8" si="2">T29</f>
        <v>0</v>
      </c>
      <c r="P8" s="18">
        <f t="shared" si="2"/>
        <v>0</v>
      </c>
      <c r="Q8" s="59">
        <f>IF(R8&lt;&gt;"",IF((R8-S8)&gt;0,Paramètres!$B$17,IF((R8-S8)&lt;0,Paramètres!$B$19,IF((R8-S8)=0,Paramètres!$B$18))),"")</f>
        <v>1</v>
      </c>
      <c r="R8" s="60">
        <f t="shared" ref="R8:S8" si="3">T33</f>
        <v>0</v>
      </c>
      <c r="S8" s="18">
        <f t="shared" si="3"/>
        <v>0</v>
      </c>
      <c r="T8" s="59">
        <f>IF(U8&lt;&gt;"",IF((U8-V8)&gt;0,Paramètres!$B$17,IF((U8-V8)&lt;0,Paramètres!$B$19,IF((U8-V8)=0,Paramètres!$B$18))),"")</f>
        <v>1</v>
      </c>
      <c r="U8" s="60">
        <f t="shared" ref="U8:V8" si="4">T35</f>
        <v>0</v>
      </c>
      <c r="V8" s="18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96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97" t="str">
        <f>Paramètres!K7</f>
        <v>J2</v>
      </c>
      <c r="B9" s="61">
        <f>IF(C9&lt;&gt;"",IF((C9-D9)&gt;0,Paramètres!$B$17,IF((C9-D9)&lt;0,Paramètres!$B$19,IF((C9-D9)=0,Paramètres!$B$18))),"")</f>
        <v>1</v>
      </c>
      <c r="C9" s="62">
        <f t="shared" ref="C9:D9" si="9">T39</f>
        <v>0</v>
      </c>
      <c r="D9" s="24">
        <f t="shared" si="9"/>
        <v>0</v>
      </c>
      <c r="E9" s="61">
        <f>IF(F9&lt;&gt;"",IF((F9-G9)&gt;0,Paramètres!$B$17,IF((F9-G9)&lt;0,Paramètres!$B$19,IF((F9-G9)=0,Paramètres!$B$18))),"")</f>
        <v>1</v>
      </c>
      <c r="F9" s="62">
        <f>U41</f>
        <v>0</v>
      </c>
      <c r="G9" s="24">
        <f>T41</f>
        <v>0</v>
      </c>
      <c r="H9" s="61">
        <f>IF(I9&lt;&gt;"",IF((I9-J9)&gt;0,Paramètres!$B$17,IF((I9-J9)&lt;0,Paramètres!$B$19,IF((I9-J9)=0,Paramètres!$B$18))),"")</f>
        <v>1</v>
      </c>
      <c r="I9" s="62">
        <f t="shared" ref="I9:J9" si="10">T43</f>
        <v>0</v>
      </c>
      <c r="J9" s="24">
        <f t="shared" si="10"/>
        <v>0</v>
      </c>
      <c r="K9" s="61">
        <f>IF(L9&lt;&gt;"",IF((L9-M9)&gt;0,Paramètres!$B$17,IF((L9-M9)&lt;0,Paramètres!$B$19,IF((L9-M9)=0,Paramètres!$B$18))),"")</f>
        <v>1</v>
      </c>
      <c r="L9" s="62">
        <f>U46</f>
        <v>0</v>
      </c>
      <c r="M9" s="24">
        <f>T46</f>
        <v>0</v>
      </c>
      <c r="N9" s="61">
        <f>IF(O9&lt;&gt;"",IF((O9-P9)&gt;0,Paramètres!$B$17,IF((O9-P9)&lt;0,Paramètres!$B$19,IF((O9-P9)=0,Paramètres!$B$18))),"")</f>
        <v>1</v>
      </c>
      <c r="O9" s="62">
        <f>U31</f>
        <v>0</v>
      </c>
      <c r="P9" s="24">
        <f>T31</f>
        <v>0</v>
      </c>
      <c r="Q9" s="61">
        <f>IF(R9&lt;&gt;"",IF((R9-S9)&gt;0,Paramètres!$B$17,IF((R9-S9)&lt;0,Paramètres!$B$19,IF((R9-S9)=0,Paramètres!$B$18))),"")</f>
        <v>1</v>
      </c>
      <c r="R9" s="62">
        <f>U33</f>
        <v>0</v>
      </c>
      <c r="S9" s="24">
        <f>T33</f>
        <v>0</v>
      </c>
      <c r="T9" s="61">
        <f>IF(U9&lt;&gt;"",IF((U9-V9)&gt;0,Paramètres!$B$17,IF((U9-V9)&lt;0,Paramètres!$B$19,IF((U9-V9)=0,Paramètres!$B$18))),"")</f>
        <v>1</v>
      </c>
      <c r="U9" s="62">
        <f t="shared" ref="U9:V9" si="11">T54</f>
        <v>0</v>
      </c>
      <c r="V9" s="24">
        <f t="shared" si="11"/>
        <v>0</v>
      </c>
      <c r="W9" s="23">
        <f t="shared" ref="W9:X9" si="12">C9+F9+I9+L9+O9+R9+U9</f>
        <v>0</v>
      </c>
      <c r="X9" s="24">
        <f t="shared" si="12"/>
        <v>0</v>
      </c>
      <c r="Y9" s="25">
        <f t="shared" si="6"/>
        <v>7</v>
      </c>
      <c r="Z9" s="26">
        <f t="shared" si="7"/>
        <v>0</v>
      </c>
      <c r="AA9" s="98">
        <f t="shared" si="8"/>
        <v>1</v>
      </c>
      <c r="AB9" s="4"/>
      <c r="AC9" s="4"/>
    </row>
    <row r="10" spans="1:29" ht="19.5" customHeight="1" x14ac:dyDescent="0.35">
      <c r="A10" s="97" t="str">
        <f>Paramètres!K8</f>
        <v>J3</v>
      </c>
      <c r="B10" s="61">
        <f>IF(C10&lt;&gt;"",IF((C10-D10)&gt;0,Paramètres!$B$17,IF((C10-D10)&lt;0,Paramètres!$B$19,IF((C10-D10)=0,Paramètres!$B$18))),"")</f>
        <v>1</v>
      </c>
      <c r="C10" s="62">
        <f>U39</f>
        <v>0</v>
      </c>
      <c r="D10" s="24">
        <f>T39</f>
        <v>0</v>
      </c>
      <c r="E10" s="61">
        <f>IF(F10&lt;&gt;"",IF((F10-G10)&gt;0,Paramètres!$B$17,IF((F10-G10)&lt;0,Paramètres!$B$19,IF((F10-G10)=0,Paramètres!$B$18))),"")</f>
        <v>1</v>
      </c>
      <c r="F10" s="62">
        <f t="shared" ref="F10:G10" si="13">T22</f>
        <v>0</v>
      </c>
      <c r="G10" s="24">
        <f t="shared" si="13"/>
        <v>0</v>
      </c>
      <c r="H10" s="61">
        <f>IF(I10&lt;&gt;"",IF((I10-J10)&gt;0,Paramètres!$B$17,IF((I10-J10)&lt;0,Paramètres!$B$19,IF((I10-J10)=0,Paramètres!$B$18))),"")</f>
        <v>1</v>
      </c>
      <c r="I10" s="62">
        <f>U25</f>
        <v>0</v>
      </c>
      <c r="J10" s="24">
        <f>T25</f>
        <v>0</v>
      </c>
      <c r="K10" s="61">
        <f>IF(L10&lt;&gt;"",IF((L10-M10)&gt;0,Paramètres!$B$17,IF((L10-M10)&lt;0,Paramètres!$B$19,IF((L10-M10)=0,Paramètres!$B$18))),"")</f>
        <v>1</v>
      </c>
      <c r="L10" s="62">
        <f t="shared" ref="L10:M10" si="14">T27</f>
        <v>0</v>
      </c>
      <c r="M10" s="24">
        <f t="shared" si="14"/>
        <v>0</v>
      </c>
      <c r="N10" s="61">
        <f>IF(O10&lt;&gt;"",IF((O10-P10)&gt;0,Paramètres!$B$17,IF((O10-P10)&lt;0,Paramètres!$B$19,IF((O10-P10)=0,Paramètres!$B$18))),"")</f>
        <v>1</v>
      </c>
      <c r="O10" s="62">
        <f t="shared" ref="O10:P10" si="15">T48</f>
        <v>0</v>
      </c>
      <c r="P10" s="24">
        <f t="shared" si="15"/>
        <v>0</v>
      </c>
      <c r="Q10" s="61">
        <f>IF(R10&lt;&gt;"",IF((R10-S10)&gt;0,Paramètres!$B$17,IF((R10-S10)&lt;0,Paramètres!$B$19,IF((R10-S10)=0,Paramètres!$B$18))),"")</f>
        <v>1</v>
      </c>
      <c r="R10" s="62">
        <f t="shared" ref="R10:S10" si="16">T50</f>
        <v>0</v>
      </c>
      <c r="S10" s="24">
        <f t="shared" si="16"/>
        <v>0</v>
      </c>
      <c r="T10" s="61">
        <f>IF(U10&lt;&gt;"",IF((U10-V10)&gt;0,Paramètres!$B$17,IF((U10-V10)&lt;0,Paramètres!$B$19,IF((U10-V10)=0,Paramètres!$B$18))),"")</f>
        <v>1</v>
      </c>
      <c r="U10" s="62">
        <f>U52</f>
        <v>0</v>
      </c>
      <c r="V10" s="24">
        <f>T52</f>
        <v>0</v>
      </c>
      <c r="W10" s="23">
        <f t="shared" ref="W10:X10" si="17">C10+F10+I10+L10+O10+R10+U10</f>
        <v>0</v>
      </c>
      <c r="X10" s="24">
        <f t="shared" si="17"/>
        <v>0</v>
      </c>
      <c r="Y10" s="25">
        <f t="shared" si="6"/>
        <v>7</v>
      </c>
      <c r="Z10" s="26">
        <f t="shared" si="7"/>
        <v>0</v>
      </c>
      <c r="AA10" s="98">
        <f t="shared" si="8"/>
        <v>1</v>
      </c>
      <c r="AB10" s="4"/>
      <c r="AC10" s="4"/>
    </row>
    <row r="11" spans="1:29" ht="19.5" customHeight="1" x14ac:dyDescent="0.35">
      <c r="A11" s="97" t="str">
        <f>Paramètres!K9</f>
        <v>J4</v>
      </c>
      <c r="B11" s="61">
        <f>IF(C11&lt;&gt;"",IF((C11-D11)&gt;0,Paramètres!$B$17,IF((C11-D11)&lt;0,Paramètres!$B$19,IF((C11-D11)=0,Paramètres!$B$18))),"")</f>
        <v>1</v>
      </c>
      <c r="C11" s="62">
        <f t="shared" ref="C11:D11" si="18">T21</f>
        <v>0</v>
      </c>
      <c r="D11" s="24">
        <f t="shared" si="18"/>
        <v>0</v>
      </c>
      <c r="E11" s="61">
        <f>IF(F11&lt;&gt;"",IF((F11-G11)&gt;0,Paramètres!$B$17,IF((F11-G11)&lt;0,Paramètres!$B$19,IF((F11-G11)=0,Paramètres!$B$18))),"")</f>
        <v>1</v>
      </c>
      <c r="F11" s="62">
        <f>U23</f>
        <v>0</v>
      </c>
      <c r="G11" s="24">
        <f>T23</f>
        <v>0</v>
      </c>
      <c r="H11" s="61">
        <f>IF(I11&lt;&gt;"",IF((I11-J11)&gt;0,Paramètres!$B$17,IF((I11-J11)&lt;0,Paramètres!$B$19,IF((I11-J11)=0,Paramètres!$B$18))),"")</f>
        <v>1</v>
      </c>
      <c r="I11" s="62">
        <f t="shared" ref="I11:J11" si="19">T25</f>
        <v>0</v>
      </c>
      <c r="J11" s="24">
        <f t="shared" si="19"/>
        <v>0</v>
      </c>
      <c r="K11" s="61">
        <f>IF(L11&lt;&gt;"",IF((L11-M11)&gt;0,Paramètres!$B$17,IF((L11-M11)&lt;0,Paramètres!$B$19,IF((L11-M11)=0,Paramètres!$B$18))),"")</f>
        <v>1</v>
      </c>
      <c r="L11" s="62">
        <f>U45</f>
        <v>0</v>
      </c>
      <c r="M11" s="24">
        <f>T45</f>
        <v>0</v>
      </c>
      <c r="N11" s="61">
        <f>IF(O11&lt;&gt;"",IF((O11-P11)&gt;0,Paramètres!$B$17,IF((O11-P11)&lt;0,Paramètres!$B$19,IF((O11-P11)=0,Paramètres!$B$18))),"")</f>
        <v>1</v>
      </c>
      <c r="O11" s="62">
        <f t="shared" ref="O11:P11" si="20">T30</f>
        <v>0</v>
      </c>
      <c r="P11" s="24">
        <f t="shared" si="20"/>
        <v>0</v>
      </c>
      <c r="Q11" s="61">
        <f>IF(R11&lt;&gt;"",IF((R11-S11)&gt;0,Paramètres!$B$17,IF((R11-S11)&lt;0,Paramètres!$B$19,IF((R11-S11)=0,Paramètres!$B$18))),"")</f>
        <v>1</v>
      </c>
      <c r="R11" s="62">
        <f>U32</f>
        <v>0</v>
      </c>
      <c r="S11" s="24">
        <f>T32</f>
        <v>0</v>
      </c>
      <c r="T11" s="61">
        <f>IF(U11&lt;&gt;"",IF((U11-V11)&gt;0,Paramètres!$B$17,IF((U11-V11)&lt;0,Paramètres!$B$19,IF((U11-V11)=0,Paramètres!$B$18))),"")</f>
        <v>1</v>
      </c>
      <c r="U11" s="62">
        <f>U54</f>
        <v>0</v>
      </c>
      <c r="V11" s="24">
        <f>T54</f>
        <v>0</v>
      </c>
      <c r="W11" s="23">
        <f t="shared" ref="W11:X11" si="21">C11+F11+I11+L11+O11+R11+U11</f>
        <v>0</v>
      </c>
      <c r="X11" s="24">
        <f t="shared" si="21"/>
        <v>0</v>
      </c>
      <c r="Y11" s="25">
        <f t="shared" si="6"/>
        <v>7</v>
      </c>
      <c r="Z11" s="26">
        <f t="shared" si="7"/>
        <v>0</v>
      </c>
      <c r="AA11" s="98">
        <f t="shared" si="8"/>
        <v>1</v>
      </c>
      <c r="AB11" s="4" t="s">
        <v>18</v>
      </c>
      <c r="AC11" s="4"/>
    </row>
    <row r="12" spans="1:29" ht="19.5" customHeight="1" x14ac:dyDescent="0.35">
      <c r="A12" s="97" t="str">
        <f>Paramètres!K10</f>
        <v>J5</v>
      </c>
      <c r="B12" s="61">
        <f>IF(C12&lt;&gt;"",IF((C12-D12)&gt;0,Paramètres!$B$17,IF((C12-D12)&lt;0,Paramètres!$B$19,IF((C12-D12)=0,Paramètres!$B$18))),"")</f>
        <v>1</v>
      </c>
      <c r="C12" s="62">
        <f t="shared" ref="C12:D12" si="22">T40</f>
        <v>0</v>
      </c>
      <c r="D12" s="24">
        <f t="shared" si="22"/>
        <v>0</v>
      </c>
      <c r="E12" s="61">
        <f>IF(F12&lt;&gt;"",IF((F12-G12)&gt;0,Paramètres!$B$17,IF((F12-G12)&lt;0,Paramètres!$B$19,IF((F12-G12)=0,Paramètres!$B$18))),"")</f>
        <v>1</v>
      </c>
      <c r="F12" s="62">
        <f t="shared" ref="F12:F13" si="23">U42</f>
        <v>0</v>
      </c>
      <c r="G12" s="24">
        <f t="shared" ref="G12:G13" si="24">T42</f>
        <v>0</v>
      </c>
      <c r="H12" s="61">
        <f>IF(I12&lt;&gt;"",IF((I12-J12)&gt;0,Paramètres!$B$17,IF((I12-J12)&lt;0,Paramètres!$B$19,IF((I12-J12)=0,Paramètres!$B$18))),"")</f>
        <v>1</v>
      </c>
      <c r="I12" s="62">
        <f t="shared" ref="I12:J12" si="25">T46</f>
        <v>0</v>
      </c>
      <c r="J12" s="24">
        <f t="shared" si="25"/>
        <v>0</v>
      </c>
      <c r="K12" s="61">
        <f>IF(L12&lt;&gt;"",IF((L12-M12)&gt;0,Paramètres!$B$17,IF((L12-M12)&lt;0,Paramètres!$B$19,IF((L12-M12)=0,Paramètres!$B$18))),"")</f>
        <v>1</v>
      </c>
      <c r="L12" s="62">
        <f t="shared" ref="L12:L13" si="26">U29</f>
        <v>0</v>
      </c>
      <c r="M12" s="24">
        <f t="shared" ref="M12:M13" si="27">T29</f>
        <v>0</v>
      </c>
      <c r="N12" s="61">
        <f>IF(O12&lt;&gt;"",IF((O12-P12)&gt;0,Paramètres!$B$17,IF((O12-P12)&lt;0,Paramètres!$B$19,IF((O12-P12)=0,Paramètres!$B$18))),"")</f>
        <v>1</v>
      </c>
      <c r="O12" s="62">
        <f t="shared" ref="O12:P12" si="28">T32</f>
        <v>0</v>
      </c>
      <c r="P12" s="24">
        <f t="shared" si="28"/>
        <v>0</v>
      </c>
      <c r="Q12" s="61">
        <f>IF(R12&lt;&gt;"",IF((R12-S12)&gt;0,Paramètres!$B$17,IF((R12-S12)&lt;0,Paramètres!$B$19,IF((R12-S12)=0,Paramètres!$B$18))),"")</f>
        <v>1</v>
      </c>
      <c r="R12" s="62">
        <f>U34</f>
        <v>0</v>
      </c>
      <c r="S12" s="24">
        <f>T34</f>
        <v>0</v>
      </c>
      <c r="T12" s="61">
        <f>IF(U12&lt;&gt;"",IF((U12-V12)&gt;0,Paramètres!$B$17,IF((U12-V12)&lt;0,Paramètres!$B$19,IF((U12-V12)=0,Paramètres!$B$18))),"")</f>
        <v>1</v>
      </c>
      <c r="U12" s="62">
        <f t="shared" ref="U12:V12" si="29">T36</f>
        <v>0</v>
      </c>
      <c r="V12" s="24">
        <f t="shared" si="29"/>
        <v>0</v>
      </c>
      <c r="W12" s="23">
        <f t="shared" ref="W12:X12" si="30">C12+F12+I12+L12+O12+R12+U12</f>
        <v>0</v>
      </c>
      <c r="X12" s="24">
        <f t="shared" si="30"/>
        <v>0</v>
      </c>
      <c r="Y12" s="25">
        <f t="shared" si="6"/>
        <v>7</v>
      </c>
      <c r="Z12" s="26">
        <f t="shared" si="7"/>
        <v>0</v>
      </c>
      <c r="AA12" s="98">
        <f t="shared" si="8"/>
        <v>1</v>
      </c>
      <c r="AB12" s="4"/>
      <c r="AC12" s="4"/>
    </row>
    <row r="13" spans="1:29" ht="19.5" customHeight="1" x14ac:dyDescent="0.35">
      <c r="A13" s="97" t="str">
        <f>Paramètres!K11</f>
        <v>J6</v>
      </c>
      <c r="B13" s="61">
        <f>IF(C13&lt;&gt;"",IF((C13-D13)&gt;0,Paramètres!$B$17,IF((C13-D13)&lt;0,Paramètres!$B$19,IF((C13-D13)=0,Paramètres!$B$18))),"")</f>
        <v>1</v>
      </c>
      <c r="C13" s="62">
        <f t="shared" ref="C13:D13" si="31">T40</f>
        <v>0</v>
      </c>
      <c r="D13" s="24">
        <f t="shared" si="31"/>
        <v>0</v>
      </c>
      <c r="E13" s="61">
        <f>IF(F13&lt;&gt;"",IF((F13-G13)&gt;0,Paramètres!$B$17,IF((F13-G13)&lt;0,Paramètres!$B$19,IF((F13-G13)=0,Paramètres!$B$18))),"")</f>
        <v>1</v>
      </c>
      <c r="F13" s="62">
        <f t="shared" si="23"/>
        <v>0</v>
      </c>
      <c r="G13" s="24">
        <f t="shared" si="24"/>
        <v>0</v>
      </c>
      <c r="H13" s="61">
        <f>IF(I13&lt;&gt;"",IF((I13-J13)&gt;0,Paramètres!$B$17,IF((I13-J13)&lt;0,Paramètres!$B$19,IF((I13-J13)=0,Paramètres!$B$18))),"")</f>
        <v>1</v>
      </c>
      <c r="I13" s="62">
        <f t="shared" ref="I13:J13" si="32">T26</f>
        <v>0</v>
      </c>
      <c r="J13" s="24">
        <f t="shared" si="32"/>
        <v>0</v>
      </c>
      <c r="K13" s="61">
        <f>IF(L13&lt;&gt;"",IF((L13-M13)&gt;0,Paramètres!$B$17,IF((L13-M13)&lt;0,Paramètres!$B$19,IF((L13-M13)=0,Paramètres!$B$18))),"")</f>
        <v>1</v>
      </c>
      <c r="L13" s="62">
        <f t="shared" si="26"/>
        <v>0</v>
      </c>
      <c r="M13" s="24">
        <f t="shared" si="27"/>
        <v>0</v>
      </c>
      <c r="N13" s="61">
        <f>IF(O13&lt;&gt;"",IF((O13-P13)&gt;0,Paramètres!$B$17,IF((O13-P13)&lt;0,Paramètres!$B$19,IF((O13-P13)=0,Paramètres!$B$18))),"")</f>
        <v>1</v>
      </c>
      <c r="O13" s="62">
        <f t="shared" ref="O13:P13" si="33">T51</f>
        <v>0</v>
      </c>
      <c r="P13" s="24">
        <f t="shared" si="33"/>
        <v>0</v>
      </c>
      <c r="Q13" s="61">
        <f>IF(R13&lt;&gt;"",IF((R13-S13)&gt;0,Paramètres!$B$17,IF((R13-S13)&lt;0,Paramètres!$B$19,IF((R13-S13)=0,Paramètres!$B$18))),"")</f>
        <v>1</v>
      </c>
      <c r="R13" s="62">
        <f t="shared" ref="R13:S13" si="34">T52</f>
        <v>0</v>
      </c>
      <c r="S13" s="24">
        <f t="shared" si="34"/>
        <v>0</v>
      </c>
      <c r="T13" s="61">
        <f>IF(U13&lt;&gt;"",IF((U13-V13)&gt;0,Paramètres!$B$17,IF((U13-V13)&lt;0,Paramètres!$B$19,IF((U13-V13)=0,Paramètres!$B$18))),"")</f>
        <v>1</v>
      </c>
      <c r="U13" s="62">
        <f t="shared" ref="U13:V13" si="35">T55</f>
        <v>0</v>
      </c>
      <c r="V13" s="24">
        <f t="shared" si="35"/>
        <v>0</v>
      </c>
      <c r="W13" s="23">
        <f t="shared" ref="W13:X13" si="36">C13+F13+I13+L13+O13+R13+U13</f>
        <v>0</v>
      </c>
      <c r="X13" s="24">
        <f t="shared" si="36"/>
        <v>0</v>
      </c>
      <c r="Y13" s="25">
        <f t="shared" si="6"/>
        <v>7</v>
      </c>
      <c r="Z13" s="26">
        <f t="shared" si="7"/>
        <v>0</v>
      </c>
      <c r="AA13" s="98">
        <f t="shared" si="8"/>
        <v>1</v>
      </c>
      <c r="AB13" s="4"/>
      <c r="AC13" s="4"/>
    </row>
    <row r="14" spans="1:29" ht="19.5" customHeight="1" x14ac:dyDescent="0.35">
      <c r="A14" s="97" t="str">
        <f>Paramètres!K12</f>
        <v>J7</v>
      </c>
      <c r="B14" s="61">
        <f>IF(C14&lt;&gt;"",IF((C14-D14)&gt;0,Paramètres!$B$17,IF((C14-D14)&lt;0,Paramètres!$B$19,IF((C14-D14)=0,Paramètres!$B$18))),"")</f>
        <v>1</v>
      </c>
      <c r="C14" s="63">
        <f>U21</f>
        <v>0</v>
      </c>
      <c r="D14" s="64">
        <f>T21</f>
        <v>0</v>
      </c>
      <c r="E14" s="61">
        <f>IF(F14&lt;&gt;"",IF((F14-G14)&gt;0,Paramètres!$B$17,IF((F14-G14)&lt;0,Paramètres!$B$19,IF((F14-G14)=0,Paramètres!$B$18))),"")</f>
        <v>1</v>
      </c>
      <c r="F14" s="63">
        <f t="shared" ref="F14:G14" si="37">T42</f>
        <v>0</v>
      </c>
      <c r="G14" s="64">
        <f t="shared" si="37"/>
        <v>0</v>
      </c>
      <c r="H14" s="61">
        <f>IF(I14&lt;&gt;"",IF((I14-J14)&gt;0,Paramètres!$B$17,IF((I14-J14)&lt;0,Paramètres!$B$19,IF((I14-J14)=0,Paramètres!$B$18))),"")</f>
        <v>1</v>
      </c>
      <c r="I14" s="63">
        <f>U44</f>
        <v>0</v>
      </c>
      <c r="J14" s="64">
        <f>T44</f>
        <v>0</v>
      </c>
      <c r="K14" s="61">
        <f>IF(L14&lt;&gt;"",IF((L14-M14)&gt;0,Paramètres!$B$17,IF((L14-M14)&lt;0,Paramètres!$B$19,IF((L14-M14)=0,Paramètres!$B$18))),"")</f>
        <v>1</v>
      </c>
      <c r="L14" s="63">
        <f>U48</f>
        <v>0</v>
      </c>
      <c r="M14" s="64">
        <f>T48</f>
        <v>0</v>
      </c>
      <c r="N14" s="61">
        <f>IF(O14&lt;&gt;"",IF((O14-P14)&gt;0,Paramètres!$B$17,IF((O14-P14)&lt;0,Paramètres!$B$19,IF((O14-P14)=0,Paramètres!$B$18))),"")</f>
        <v>1</v>
      </c>
      <c r="O14" s="63">
        <f t="shared" ref="O14:P14" si="38">T31</f>
        <v>0</v>
      </c>
      <c r="P14" s="64">
        <f t="shared" si="38"/>
        <v>0</v>
      </c>
      <c r="Q14" s="61">
        <f>IF(R14&lt;&gt;"",IF((R14-S14)&gt;0,Paramètres!$B$17,IF((R14-S14)&lt;0,Paramètres!$B$19,IF((R14-S14)=0,Paramètres!$B$18))),"")</f>
        <v>1</v>
      </c>
      <c r="R14" s="63">
        <f t="shared" ref="R14:S14" si="39">T53</f>
        <v>0</v>
      </c>
      <c r="S14" s="64">
        <f t="shared" si="39"/>
        <v>0</v>
      </c>
      <c r="T14" s="61">
        <f>IF(U14&lt;&gt;"",IF((U14-V14)&gt;0,Paramètres!$B$17,IF((U14-V14)&lt;0,Paramètres!$B$19,IF((U14-V14)=0,Paramètres!$B$18))),"")</f>
        <v>1</v>
      </c>
      <c r="U14" s="63">
        <f>U35</f>
        <v>0</v>
      </c>
      <c r="V14" s="64">
        <f>T35</f>
        <v>0</v>
      </c>
      <c r="W14" s="23">
        <f t="shared" ref="W14:X14" si="40">C14+F14+I14+L14+O14+R14+U14</f>
        <v>0</v>
      </c>
      <c r="X14" s="24">
        <f t="shared" si="40"/>
        <v>0</v>
      </c>
      <c r="Y14" s="28">
        <f t="shared" si="6"/>
        <v>7</v>
      </c>
      <c r="Z14" s="26">
        <f t="shared" si="7"/>
        <v>0</v>
      </c>
      <c r="AA14" s="98">
        <f t="shared" si="8"/>
        <v>1</v>
      </c>
      <c r="AB14" s="4"/>
      <c r="AC14" s="4"/>
    </row>
    <row r="15" spans="1:29" ht="19.5" customHeight="1" x14ac:dyDescent="0.35">
      <c r="A15" s="97" t="str">
        <f>Paramètres!K13</f>
        <v>J8</v>
      </c>
      <c r="B15" s="61">
        <f>IF(C15&lt;&gt;"",IF((C15-D15)&gt;0,Paramètres!$B$17,IF((C15-D15)&lt;0,Paramètres!$B$19,IF((C15-D15)=0,Paramètres!$B$18))),"")</f>
        <v>1</v>
      </c>
      <c r="C15" s="62">
        <f>U20</f>
        <v>0</v>
      </c>
      <c r="D15" s="24">
        <f>T20</f>
        <v>0</v>
      </c>
      <c r="E15" s="61">
        <f>IF(F15&lt;&gt;"",IF((F15-G15)&gt;0,Paramètres!$B$17,IF((F15-G15)&lt;0,Paramètres!$B$19,IF((F15-G15)=0,Paramètres!$B$18))),"")</f>
        <v>1</v>
      </c>
      <c r="F15" s="62">
        <f t="shared" ref="F15:G15" si="41">T23</f>
        <v>0</v>
      </c>
      <c r="G15" s="24">
        <f t="shared" si="41"/>
        <v>0</v>
      </c>
      <c r="H15" s="61">
        <f>IF(I15&lt;&gt;"",IF((I15-J15)&gt;0,Paramètres!$B$17,IF((I15-J15)&lt;0,Paramètres!$B$19,IF((I15-J15)=0,Paramètres!$B$18))),"")</f>
        <v>1</v>
      </c>
      <c r="I15" s="62">
        <f t="shared" ref="I15:J15" si="42">T44</f>
        <v>0</v>
      </c>
      <c r="J15" s="24">
        <f t="shared" si="42"/>
        <v>0</v>
      </c>
      <c r="K15" s="61">
        <f>IF(L15&lt;&gt;"",IF((L15-M15)&gt;0,Paramètres!$B$17,IF((L15-M15)&lt;0,Paramètres!$B$19,IF((L15-M15)=0,Paramètres!$B$18))),"")</f>
        <v>1</v>
      </c>
      <c r="L15" s="62">
        <f>U27</f>
        <v>0</v>
      </c>
      <c r="M15" s="24">
        <f>T27</f>
        <v>0</v>
      </c>
      <c r="N15" s="61">
        <f>IF(O15&lt;&gt;"",IF((O15-P15)&gt;0,Paramètres!$B$17,IF((O15-P15)&lt;0,Paramètres!$B$19,IF((O15-P15)=0,Paramètres!$B$18))),"")</f>
        <v>1</v>
      </c>
      <c r="O15" s="62">
        <f t="shared" ref="O15:P15" si="43">T49</f>
        <v>0</v>
      </c>
      <c r="P15" s="24">
        <f t="shared" si="43"/>
        <v>0</v>
      </c>
      <c r="Q15" s="61">
        <f>IF(R15&lt;&gt;"",IF((R15-S15)&gt;0,Paramètres!$B$17,IF((R15-S15)&lt;0,Paramètres!$B$19,IF((R15-S15)=0,Paramètres!$B$18))),"")</f>
        <v>1</v>
      </c>
      <c r="R15" s="62">
        <f>U51</f>
        <v>0</v>
      </c>
      <c r="S15" s="24">
        <f>T51</f>
        <v>0</v>
      </c>
      <c r="T15" s="61">
        <f>IF(U15&lt;&gt;"",IF((U15-V15)&gt;0,Paramètres!$B$17,IF((U15-V15)&lt;0,Paramètres!$B$19,IF((U15-V15)=0,Paramètres!$B$18))),"")</f>
        <v>1</v>
      </c>
      <c r="U15" s="62">
        <f t="shared" ref="U15:V15" si="44">T34</f>
        <v>0</v>
      </c>
      <c r="V15" s="24">
        <f t="shared" si="44"/>
        <v>0</v>
      </c>
      <c r="W15" s="23">
        <f t="shared" ref="W15:X15" si="45">C15+F15+I15+L15+O15+R15+U15</f>
        <v>0</v>
      </c>
      <c r="X15" s="24">
        <f t="shared" si="45"/>
        <v>0</v>
      </c>
      <c r="Y15" s="25">
        <f t="shared" si="6"/>
        <v>7</v>
      </c>
      <c r="Z15" s="26">
        <f t="shared" si="7"/>
        <v>0</v>
      </c>
      <c r="AA15" s="98">
        <f t="shared" si="8"/>
        <v>1</v>
      </c>
      <c r="AB15" s="4"/>
      <c r="AC15" s="4"/>
    </row>
    <row r="16" spans="1:29" ht="19.5" customHeight="1" x14ac:dyDescent="0.35">
      <c r="A16" s="97" t="str">
        <f>Paramètres!K14</f>
        <v>J9</v>
      </c>
      <c r="B16" s="65">
        <f>IF(C16&lt;&gt;"",IF((C16-D16)&gt;0,Paramètres!$B$17,IF((C16-D16)&lt;0,Paramètres!$B$19,IF((C16-D16)=0,Paramètres!$B$18))),"")</f>
        <v>1</v>
      </c>
      <c r="C16" s="66">
        <f t="shared" ref="C16:D16" si="46">T41</f>
        <v>0</v>
      </c>
      <c r="D16" s="67">
        <f t="shared" si="46"/>
        <v>0</v>
      </c>
      <c r="E16" s="65">
        <f>IF(F16&lt;&gt;"",IF((F16-G16)&gt;0,Paramètres!$B$17,IF((F16-G16)&lt;0,Paramètres!$B$19,IF((F16-G16)=0,Paramètres!$B$18))),"")</f>
        <v>1</v>
      </c>
      <c r="F16" s="66">
        <f>U24</f>
        <v>0</v>
      </c>
      <c r="G16" s="67">
        <f>T24</f>
        <v>0</v>
      </c>
      <c r="H16" s="65">
        <f>IF(I16&lt;&gt;"",IF((I16-J16)&gt;0,Paramètres!$B$17,IF((I16-J16)&lt;0,Paramètres!$B$19,IF((I16-J16)=0,Paramètres!$B$18))),"")</f>
        <v>1</v>
      </c>
      <c r="I16" s="66">
        <f t="shared" ref="I16:J16" si="47">T45</f>
        <v>0</v>
      </c>
      <c r="J16" s="67">
        <f t="shared" si="47"/>
        <v>0</v>
      </c>
      <c r="K16" s="65">
        <f>IF(L16&lt;&gt;"",IF((L16-M16)&gt;0,Paramètres!$B$17,IF((L16-M16)&lt;0,Paramètres!$B$19,IF((L16-M16)=0,Paramètres!$B$18))),"")</f>
        <v>1</v>
      </c>
      <c r="L16" s="66">
        <f>U49</f>
        <v>0</v>
      </c>
      <c r="M16" s="67">
        <f>T49</f>
        <v>0</v>
      </c>
      <c r="N16" s="65">
        <f>IF(O16&lt;&gt;"",IF((O16-P16)&gt;0,Paramètres!$B$17,IF((O16-P16)&lt;0,Paramètres!$B$19,IF((O16-P16)=0,Paramètres!$B$18))),"")</f>
        <v>1</v>
      </c>
      <c r="O16" s="66">
        <f>U49</f>
        <v>0</v>
      </c>
      <c r="P16" s="67">
        <f>T49</f>
        <v>0</v>
      </c>
      <c r="Q16" s="65">
        <f>IF(R16&lt;&gt;"",IF((R16-S16)&gt;0,Paramètres!$B$17,IF((R16-S16)&lt;0,Paramètres!$B$19,IF((R16-S16)=0,Paramètres!$B$18))),"")</f>
        <v>1</v>
      </c>
      <c r="R16" s="66">
        <f t="shared" ref="R16:R17" si="48">U50</f>
        <v>0</v>
      </c>
      <c r="S16" s="67">
        <f t="shared" ref="S16:S17" si="49">T50</f>
        <v>0</v>
      </c>
      <c r="T16" s="65">
        <f>IF(U16&lt;&gt;"",IF((U16-V16)&gt;0,Paramètres!$B$17,IF((U16-V16)&lt;0,Paramètres!$B$19,IF((U16-V16)=0,Paramètres!$B$18))),"")</f>
        <v>1</v>
      </c>
      <c r="U16" s="66">
        <f>U53</f>
        <v>0</v>
      </c>
      <c r="V16" s="67">
        <f>T53</f>
        <v>0</v>
      </c>
      <c r="W16" s="99">
        <f t="shared" ref="W16:X16" si="50">C16+F16+I16+L16+O16+R16+U16</f>
        <v>0</v>
      </c>
      <c r="X16" s="100">
        <f t="shared" si="50"/>
        <v>0</v>
      </c>
      <c r="Y16" s="101">
        <f t="shared" si="6"/>
        <v>7</v>
      </c>
      <c r="Z16" s="102">
        <f t="shared" si="7"/>
        <v>0</v>
      </c>
      <c r="AA16" s="98">
        <f t="shared" si="8"/>
        <v>1</v>
      </c>
      <c r="AB16" s="4"/>
      <c r="AC16" s="4"/>
    </row>
    <row r="17" spans="1:29" ht="19.5" customHeight="1" x14ac:dyDescent="0.35">
      <c r="A17" s="85" t="str">
        <f>Paramètres!K15</f>
        <v>J10</v>
      </c>
      <c r="B17" s="65">
        <f>IF(C17&lt;&gt;"",IF((C17-D17)&gt;0,Paramètres!$B$17,IF((C17-D17)&lt;0,Paramètres!$B$19,IF((C17-D17)=0,Paramètres!$B$18))),"")</f>
        <v>1</v>
      </c>
      <c r="C17" s="66">
        <f t="shared" ref="C17:D17" si="51">T22</f>
        <v>0</v>
      </c>
      <c r="D17" s="67">
        <f t="shared" si="51"/>
        <v>0</v>
      </c>
      <c r="E17" s="65">
        <f>IF(F17&lt;&gt;"",IF((F17-G17)&gt;0,Paramètres!$B$17,IF((F17-G17)&lt;0,Paramètres!$B$19,IF((F17-G17)=0,Paramètres!$B$18))),"")</f>
        <v>1</v>
      </c>
      <c r="F17" s="66">
        <f>U24</f>
        <v>0</v>
      </c>
      <c r="G17" s="67">
        <f>T24</f>
        <v>0</v>
      </c>
      <c r="H17" s="65">
        <f>IF(I17&lt;&gt;"",IF((I17-J17)&gt;0,Paramètres!$B$17,IF((I17-J17)&lt;0,Paramètres!$B$19,IF((I17-J17)=0,Paramètres!$B$18))),"")</f>
        <v>1</v>
      </c>
      <c r="I17" s="66">
        <f t="shared" ref="I17:J17" si="52">T26</f>
        <v>0</v>
      </c>
      <c r="J17" s="67">
        <f t="shared" si="52"/>
        <v>0</v>
      </c>
      <c r="K17" s="65">
        <f>IF(L17&lt;&gt;"",IF((L17-M17)&gt;0,Paramètres!$B$17,IF((L17-M17)&lt;0,Paramètres!$B$19,IF((L17-M17)=0,Paramètres!$B$18))),"")</f>
        <v>1</v>
      </c>
      <c r="L17" s="66">
        <f>U47</f>
        <v>0</v>
      </c>
      <c r="M17" s="67">
        <f>T47</f>
        <v>0</v>
      </c>
      <c r="N17" s="65">
        <f>IF(O17&lt;&gt;"",IF((O17-P17)&gt;0,Paramètres!$B$17,IF((O17-P17)&lt;0,Paramètres!$B$19,IF((O17-P17)=0,Paramètres!$B$18))),"")</f>
        <v>1</v>
      </c>
      <c r="O17" s="66">
        <f>U49</f>
        <v>0</v>
      </c>
      <c r="P17" s="67">
        <f>T49</f>
        <v>0</v>
      </c>
      <c r="Q17" s="65">
        <f>IF(R17&lt;&gt;"",IF((R17-S17)&gt;0,Paramètres!$B$17,IF((R17-S17)&lt;0,Paramètres!$B$19,IF((R17-S17)=0,Paramètres!$B$18))),"")</f>
        <v>1</v>
      </c>
      <c r="R17" s="66">
        <f t="shared" si="48"/>
        <v>0</v>
      </c>
      <c r="S17" s="67">
        <f t="shared" si="49"/>
        <v>0</v>
      </c>
      <c r="T17" s="65">
        <f>IF(U17&lt;&gt;"",IF((U17-V17)&gt;0,Paramètres!$B$17,IF((U17-V17)&lt;0,Paramètres!$B$19,IF((U17-V17)=0,Paramètres!$B$18))),"")</f>
        <v>1</v>
      </c>
      <c r="U17" s="66">
        <f t="shared" ref="U17:V17" si="53">T54</f>
        <v>0</v>
      </c>
      <c r="V17" s="67">
        <f t="shared" si="53"/>
        <v>0</v>
      </c>
      <c r="W17" s="69">
        <f t="shared" ref="W17:X17" si="54">C17+F17+I17+L17+O17+R17+U17</f>
        <v>0</v>
      </c>
      <c r="X17" s="67">
        <f t="shared" si="54"/>
        <v>0</v>
      </c>
      <c r="Y17" s="70">
        <f t="shared" si="6"/>
        <v>7</v>
      </c>
      <c r="Z17" s="71">
        <f t="shared" si="7"/>
        <v>0</v>
      </c>
      <c r="AA17" s="103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104">
        <f>Paramètres!K3</f>
        <v>0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2"/>
      <c r="K19" s="183" t="s">
        <v>20</v>
      </c>
      <c r="L19" s="181"/>
      <c r="M19" s="181"/>
      <c r="N19" s="181"/>
      <c r="O19" s="181"/>
      <c r="P19" s="181"/>
      <c r="Q19" s="181"/>
      <c r="R19" s="181"/>
      <c r="S19" s="184"/>
      <c r="T19" s="202" t="s">
        <v>21</v>
      </c>
      <c r="U19" s="191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105" t="s">
        <v>22</v>
      </c>
      <c r="B20" s="177" t="str">
        <f>A8</f>
        <v>J1</v>
      </c>
      <c r="C20" s="178"/>
      <c r="D20" s="178"/>
      <c r="E20" s="178"/>
      <c r="F20" s="178"/>
      <c r="G20" s="178"/>
      <c r="H20" s="178"/>
      <c r="I20" s="178"/>
      <c r="J20" s="179"/>
      <c r="K20" s="177" t="str">
        <f>A15</f>
        <v>J8</v>
      </c>
      <c r="L20" s="178"/>
      <c r="M20" s="178"/>
      <c r="N20" s="178"/>
      <c r="O20" s="178"/>
      <c r="P20" s="178"/>
      <c r="Q20" s="178"/>
      <c r="R20" s="178"/>
      <c r="S20" s="179"/>
      <c r="T20" s="106"/>
      <c r="U20" s="107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105" t="s">
        <v>23</v>
      </c>
      <c r="B21" s="177" t="str">
        <f>A11</f>
        <v>J4</v>
      </c>
      <c r="C21" s="178"/>
      <c r="D21" s="178"/>
      <c r="E21" s="178"/>
      <c r="F21" s="178"/>
      <c r="G21" s="178"/>
      <c r="H21" s="178"/>
      <c r="I21" s="178"/>
      <c r="J21" s="179"/>
      <c r="K21" s="177" t="str">
        <f>A14</f>
        <v>J7</v>
      </c>
      <c r="L21" s="178"/>
      <c r="M21" s="178"/>
      <c r="N21" s="178"/>
      <c r="O21" s="178"/>
      <c r="P21" s="178"/>
      <c r="Q21" s="178"/>
      <c r="R21" s="178"/>
      <c r="S21" s="179"/>
      <c r="T21" s="106"/>
      <c r="U21" s="108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109" t="s">
        <v>24</v>
      </c>
      <c r="B22" s="177" t="str">
        <f>A10</f>
        <v>J3</v>
      </c>
      <c r="C22" s="178"/>
      <c r="D22" s="178"/>
      <c r="E22" s="178"/>
      <c r="F22" s="178"/>
      <c r="G22" s="178"/>
      <c r="H22" s="178"/>
      <c r="I22" s="178"/>
      <c r="J22" s="179"/>
      <c r="K22" s="177" t="str">
        <f>A8</f>
        <v>J1</v>
      </c>
      <c r="L22" s="178"/>
      <c r="M22" s="178"/>
      <c r="N22" s="178"/>
      <c r="O22" s="178"/>
      <c r="P22" s="178"/>
      <c r="Q22" s="178"/>
      <c r="R22" s="178"/>
      <c r="S22" s="179"/>
      <c r="T22" s="106"/>
      <c r="U22" s="108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109" t="s">
        <v>25</v>
      </c>
      <c r="B23" s="177" t="str">
        <f>A15</f>
        <v>J8</v>
      </c>
      <c r="C23" s="178"/>
      <c r="D23" s="178"/>
      <c r="E23" s="178"/>
      <c r="F23" s="178"/>
      <c r="G23" s="178"/>
      <c r="H23" s="178"/>
      <c r="I23" s="178"/>
      <c r="J23" s="179"/>
      <c r="K23" s="177" t="str">
        <f>A11</f>
        <v>J4</v>
      </c>
      <c r="L23" s="178"/>
      <c r="M23" s="178"/>
      <c r="N23" s="178"/>
      <c r="O23" s="178"/>
      <c r="P23" s="178"/>
      <c r="Q23" s="178"/>
      <c r="R23" s="178"/>
      <c r="S23" s="179"/>
      <c r="T23" s="110"/>
      <c r="U23" s="111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109" t="s">
        <v>26</v>
      </c>
      <c r="B24" s="177" t="str">
        <f>A8</f>
        <v>J1</v>
      </c>
      <c r="C24" s="178"/>
      <c r="D24" s="178"/>
      <c r="E24" s="178"/>
      <c r="F24" s="178"/>
      <c r="G24" s="178"/>
      <c r="H24" s="178"/>
      <c r="I24" s="178"/>
      <c r="J24" s="179"/>
      <c r="K24" s="177" t="str">
        <f>A16</f>
        <v>J9</v>
      </c>
      <c r="L24" s="178"/>
      <c r="M24" s="178"/>
      <c r="N24" s="178"/>
      <c r="O24" s="178"/>
      <c r="P24" s="178"/>
      <c r="Q24" s="178"/>
      <c r="R24" s="178"/>
      <c r="S24" s="179"/>
      <c r="T24" s="110"/>
      <c r="U24" s="111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109" t="s">
        <v>27</v>
      </c>
      <c r="B25" s="177" t="str">
        <f>A11</f>
        <v>J4</v>
      </c>
      <c r="C25" s="178"/>
      <c r="D25" s="178"/>
      <c r="E25" s="178"/>
      <c r="F25" s="178"/>
      <c r="G25" s="178"/>
      <c r="H25" s="178"/>
      <c r="I25" s="178"/>
      <c r="J25" s="179"/>
      <c r="K25" s="177" t="str">
        <f>A10</f>
        <v>J3</v>
      </c>
      <c r="L25" s="178"/>
      <c r="M25" s="178"/>
      <c r="N25" s="178"/>
      <c r="O25" s="178"/>
      <c r="P25" s="178"/>
      <c r="Q25" s="178"/>
      <c r="R25" s="178"/>
      <c r="S25" s="179"/>
      <c r="T25" s="110"/>
      <c r="U25" s="111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109" t="s">
        <v>28</v>
      </c>
      <c r="B26" s="177" t="str">
        <f>A13</f>
        <v>J6</v>
      </c>
      <c r="C26" s="178"/>
      <c r="D26" s="178"/>
      <c r="E26" s="178"/>
      <c r="F26" s="178"/>
      <c r="G26" s="178"/>
      <c r="H26" s="178"/>
      <c r="I26" s="178"/>
      <c r="J26" s="179"/>
      <c r="K26" s="177" t="str">
        <f>A8</f>
        <v>J1</v>
      </c>
      <c r="L26" s="178"/>
      <c r="M26" s="178"/>
      <c r="N26" s="178"/>
      <c r="O26" s="178"/>
      <c r="P26" s="178"/>
      <c r="Q26" s="178"/>
      <c r="R26" s="178"/>
      <c r="S26" s="179"/>
      <c r="T26" s="110"/>
      <c r="U26" s="111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109" t="s">
        <v>29</v>
      </c>
      <c r="B27" s="177" t="str">
        <f>A10</f>
        <v>J3</v>
      </c>
      <c r="C27" s="178"/>
      <c r="D27" s="178"/>
      <c r="E27" s="178"/>
      <c r="F27" s="178"/>
      <c r="G27" s="178"/>
      <c r="H27" s="178"/>
      <c r="I27" s="178"/>
      <c r="J27" s="179"/>
      <c r="K27" s="177" t="str">
        <f>A15</f>
        <v>J8</v>
      </c>
      <c r="L27" s="178"/>
      <c r="M27" s="178"/>
      <c r="N27" s="178"/>
      <c r="O27" s="178"/>
      <c r="P27" s="178"/>
      <c r="Q27" s="178"/>
      <c r="R27" s="178"/>
      <c r="S27" s="179"/>
      <c r="T27" s="112"/>
      <c r="U27" s="111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109" t="s">
        <v>30</v>
      </c>
      <c r="B28" s="177"/>
      <c r="C28" s="178"/>
      <c r="D28" s="178"/>
      <c r="E28" s="178"/>
      <c r="F28" s="178"/>
      <c r="G28" s="178"/>
      <c r="H28" s="178"/>
      <c r="I28" s="178"/>
      <c r="J28" s="179"/>
      <c r="K28" s="177"/>
      <c r="L28" s="178"/>
      <c r="M28" s="178"/>
      <c r="N28" s="178"/>
      <c r="O28" s="178"/>
      <c r="P28" s="178"/>
      <c r="Q28" s="178"/>
      <c r="R28" s="178"/>
      <c r="S28" s="179"/>
      <c r="T28" s="112"/>
      <c r="U28" s="111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109" t="s">
        <v>31</v>
      </c>
      <c r="B29" s="177" t="str">
        <f>A8</f>
        <v>J1</v>
      </c>
      <c r="C29" s="178"/>
      <c r="D29" s="178"/>
      <c r="E29" s="178"/>
      <c r="F29" s="178"/>
      <c r="G29" s="178"/>
      <c r="H29" s="178"/>
      <c r="I29" s="178"/>
      <c r="J29" s="179"/>
      <c r="K29" s="177" t="str">
        <f t="shared" ref="K29:K30" si="55">A12</f>
        <v>J5</v>
      </c>
      <c r="L29" s="178"/>
      <c r="M29" s="178"/>
      <c r="N29" s="178"/>
      <c r="O29" s="178"/>
      <c r="P29" s="178"/>
      <c r="Q29" s="178"/>
      <c r="R29" s="178"/>
      <c r="S29" s="179"/>
      <c r="T29" s="112"/>
      <c r="U29" s="111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109" t="s">
        <v>32</v>
      </c>
      <c r="B30" s="177" t="str">
        <f>A11</f>
        <v>J4</v>
      </c>
      <c r="C30" s="178"/>
      <c r="D30" s="178"/>
      <c r="E30" s="178"/>
      <c r="F30" s="178"/>
      <c r="G30" s="178"/>
      <c r="H30" s="178"/>
      <c r="I30" s="178"/>
      <c r="J30" s="179"/>
      <c r="K30" s="177" t="str">
        <f t="shared" si="55"/>
        <v>J6</v>
      </c>
      <c r="L30" s="178"/>
      <c r="M30" s="178"/>
      <c r="N30" s="178"/>
      <c r="O30" s="178"/>
      <c r="P30" s="178"/>
      <c r="Q30" s="178"/>
      <c r="R30" s="178"/>
      <c r="S30" s="179"/>
      <c r="T30" s="112"/>
      <c r="U30" s="111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109" t="s">
        <v>33</v>
      </c>
      <c r="B31" s="177" t="str">
        <f>A14</f>
        <v>J7</v>
      </c>
      <c r="C31" s="178"/>
      <c r="D31" s="178"/>
      <c r="E31" s="178"/>
      <c r="F31" s="178"/>
      <c r="G31" s="178"/>
      <c r="H31" s="178"/>
      <c r="I31" s="178"/>
      <c r="J31" s="179"/>
      <c r="K31" s="177" t="str">
        <f>A9</f>
        <v>J2</v>
      </c>
      <c r="L31" s="178"/>
      <c r="M31" s="178"/>
      <c r="N31" s="178"/>
      <c r="O31" s="178"/>
      <c r="P31" s="178"/>
      <c r="Q31" s="178"/>
      <c r="R31" s="178"/>
      <c r="S31" s="179"/>
      <c r="T31" s="110"/>
      <c r="U31" s="111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109" t="s">
        <v>34</v>
      </c>
      <c r="B32" s="177" t="str">
        <f>A12</f>
        <v>J5</v>
      </c>
      <c r="C32" s="178"/>
      <c r="D32" s="178"/>
      <c r="E32" s="178"/>
      <c r="F32" s="178"/>
      <c r="G32" s="178"/>
      <c r="H32" s="178"/>
      <c r="I32" s="178"/>
      <c r="J32" s="179"/>
      <c r="K32" s="177" t="str">
        <f>A11</f>
        <v>J4</v>
      </c>
      <c r="L32" s="178"/>
      <c r="M32" s="178"/>
      <c r="N32" s="178"/>
      <c r="O32" s="178"/>
      <c r="P32" s="178"/>
      <c r="Q32" s="178"/>
      <c r="R32" s="178"/>
      <c r="S32" s="179"/>
      <c r="T32" s="110"/>
      <c r="U32" s="111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09" t="s">
        <v>35</v>
      </c>
      <c r="B33" s="177" t="str">
        <f>A8</f>
        <v>J1</v>
      </c>
      <c r="C33" s="178"/>
      <c r="D33" s="178"/>
      <c r="E33" s="178"/>
      <c r="F33" s="178"/>
      <c r="G33" s="178"/>
      <c r="H33" s="178"/>
      <c r="I33" s="178"/>
      <c r="J33" s="179"/>
      <c r="K33" s="177" t="str">
        <f>A9</f>
        <v>J2</v>
      </c>
      <c r="L33" s="178"/>
      <c r="M33" s="178"/>
      <c r="N33" s="178"/>
      <c r="O33" s="178"/>
      <c r="P33" s="178"/>
      <c r="Q33" s="178"/>
      <c r="R33" s="178"/>
      <c r="S33" s="179"/>
      <c r="T33" s="110"/>
      <c r="U33" s="111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09" t="s">
        <v>36</v>
      </c>
      <c r="B34" s="177" t="str">
        <f>A15</f>
        <v>J8</v>
      </c>
      <c r="C34" s="178"/>
      <c r="D34" s="178"/>
      <c r="E34" s="178"/>
      <c r="F34" s="178"/>
      <c r="G34" s="178"/>
      <c r="H34" s="178"/>
      <c r="I34" s="178"/>
      <c r="J34" s="179"/>
      <c r="K34" s="177" t="str">
        <f>A12</f>
        <v>J5</v>
      </c>
      <c r="L34" s="178"/>
      <c r="M34" s="178"/>
      <c r="N34" s="178"/>
      <c r="O34" s="178"/>
      <c r="P34" s="178"/>
      <c r="Q34" s="178"/>
      <c r="R34" s="178"/>
      <c r="S34" s="179"/>
      <c r="T34" s="110"/>
      <c r="U34" s="111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13" t="s">
        <v>37</v>
      </c>
      <c r="B35" s="177" t="str">
        <f>A8</f>
        <v>J1</v>
      </c>
      <c r="C35" s="178"/>
      <c r="D35" s="178"/>
      <c r="E35" s="178"/>
      <c r="F35" s="178"/>
      <c r="G35" s="178"/>
      <c r="H35" s="178"/>
      <c r="I35" s="178"/>
      <c r="J35" s="179"/>
      <c r="K35" s="177" t="str">
        <f>A14</f>
        <v>J7</v>
      </c>
      <c r="L35" s="178"/>
      <c r="M35" s="178"/>
      <c r="N35" s="178"/>
      <c r="O35" s="178"/>
      <c r="P35" s="178"/>
      <c r="Q35" s="178"/>
      <c r="R35" s="178"/>
      <c r="S35" s="179"/>
      <c r="T35" s="114"/>
      <c r="U35" s="115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13" t="s">
        <v>38</v>
      </c>
      <c r="B36" s="177" t="str">
        <f>A12</f>
        <v>J5</v>
      </c>
      <c r="C36" s="178"/>
      <c r="D36" s="178"/>
      <c r="E36" s="178"/>
      <c r="F36" s="178"/>
      <c r="G36" s="178"/>
      <c r="H36" s="178"/>
      <c r="I36" s="178"/>
      <c r="J36" s="179"/>
      <c r="K36" s="177" t="str">
        <f>A16</f>
        <v>J9</v>
      </c>
      <c r="L36" s="178"/>
      <c r="M36" s="178"/>
      <c r="N36" s="178"/>
      <c r="O36" s="178"/>
      <c r="P36" s="178"/>
      <c r="Q36" s="178"/>
      <c r="R36" s="178"/>
      <c r="S36" s="179"/>
      <c r="T36" s="114"/>
      <c r="U36" s="115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116" t="s">
        <v>39</v>
      </c>
      <c r="B37" s="177"/>
      <c r="C37" s="178"/>
      <c r="D37" s="178"/>
      <c r="E37" s="178"/>
      <c r="F37" s="178"/>
      <c r="G37" s="178"/>
      <c r="H37" s="178"/>
      <c r="I37" s="178"/>
      <c r="J37" s="179"/>
      <c r="K37" s="177"/>
      <c r="L37" s="178"/>
      <c r="M37" s="178"/>
      <c r="N37" s="178"/>
      <c r="O37" s="178"/>
      <c r="P37" s="178"/>
      <c r="Q37" s="178"/>
      <c r="R37" s="178"/>
      <c r="S37" s="179"/>
      <c r="T37" s="117"/>
      <c r="U37" s="118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104">
        <f>Paramètres!K4</f>
        <v>0</v>
      </c>
      <c r="B38" s="195" t="s">
        <v>19</v>
      </c>
      <c r="C38" s="178"/>
      <c r="D38" s="178"/>
      <c r="E38" s="178"/>
      <c r="F38" s="178"/>
      <c r="G38" s="178"/>
      <c r="H38" s="178"/>
      <c r="I38" s="178"/>
      <c r="J38" s="179"/>
      <c r="K38" s="195" t="s">
        <v>20</v>
      </c>
      <c r="L38" s="178"/>
      <c r="M38" s="178"/>
      <c r="N38" s="178"/>
      <c r="O38" s="178"/>
      <c r="P38" s="178"/>
      <c r="Q38" s="178"/>
      <c r="R38" s="178"/>
      <c r="S38" s="179"/>
      <c r="T38" s="202" t="s">
        <v>21</v>
      </c>
      <c r="U38" s="191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105" t="s">
        <v>22</v>
      </c>
      <c r="B39" s="177" t="str">
        <f>A9</f>
        <v>J2</v>
      </c>
      <c r="C39" s="178"/>
      <c r="D39" s="178"/>
      <c r="E39" s="178"/>
      <c r="F39" s="178"/>
      <c r="G39" s="178"/>
      <c r="H39" s="178"/>
      <c r="I39" s="178"/>
      <c r="J39" s="179"/>
      <c r="K39" s="177" t="str">
        <f>A10</f>
        <v>J3</v>
      </c>
      <c r="L39" s="178"/>
      <c r="M39" s="178"/>
      <c r="N39" s="178"/>
      <c r="O39" s="178"/>
      <c r="P39" s="178"/>
      <c r="Q39" s="178"/>
      <c r="R39" s="178"/>
      <c r="S39" s="179"/>
      <c r="T39" s="106"/>
      <c r="U39" s="10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05" t="s">
        <v>23</v>
      </c>
      <c r="B40" s="177" t="str">
        <f>A12</f>
        <v>J5</v>
      </c>
      <c r="C40" s="178"/>
      <c r="D40" s="178"/>
      <c r="E40" s="178"/>
      <c r="F40" s="178"/>
      <c r="G40" s="178"/>
      <c r="H40" s="178"/>
      <c r="I40" s="178"/>
      <c r="J40" s="179"/>
      <c r="K40" s="177" t="str">
        <f>A13</f>
        <v>J6</v>
      </c>
      <c r="L40" s="178"/>
      <c r="M40" s="178"/>
      <c r="N40" s="178"/>
      <c r="O40" s="178"/>
      <c r="P40" s="178"/>
      <c r="Q40" s="178"/>
      <c r="R40" s="178"/>
      <c r="S40" s="179"/>
      <c r="T40" s="106"/>
      <c r="U40" s="108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09" t="s">
        <v>24</v>
      </c>
      <c r="B41" s="177" t="str">
        <f>A16</f>
        <v>J9</v>
      </c>
      <c r="C41" s="178"/>
      <c r="D41" s="178"/>
      <c r="E41" s="178"/>
      <c r="F41" s="178"/>
      <c r="G41" s="178"/>
      <c r="H41" s="178"/>
      <c r="I41" s="178"/>
      <c r="J41" s="179"/>
      <c r="K41" s="177" t="str">
        <f>A9</f>
        <v>J2</v>
      </c>
      <c r="L41" s="178"/>
      <c r="M41" s="178"/>
      <c r="N41" s="178"/>
      <c r="O41" s="178"/>
      <c r="P41" s="178"/>
      <c r="Q41" s="178"/>
      <c r="R41" s="178"/>
      <c r="S41" s="179"/>
      <c r="T41" s="106"/>
      <c r="U41" s="108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09" t="s">
        <v>25</v>
      </c>
      <c r="B42" s="177" t="str">
        <f>A14</f>
        <v>J7</v>
      </c>
      <c r="C42" s="178"/>
      <c r="D42" s="178"/>
      <c r="E42" s="178"/>
      <c r="F42" s="178"/>
      <c r="G42" s="178"/>
      <c r="H42" s="178"/>
      <c r="I42" s="178"/>
      <c r="J42" s="179"/>
      <c r="K42" s="177" t="str">
        <f t="shared" ref="K42:K44" si="56">A12</f>
        <v>J5</v>
      </c>
      <c r="L42" s="178"/>
      <c r="M42" s="178"/>
      <c r="N42" s="178"/>
      <c r="O42" s="178"/>
      <c r="P42" s="178"/>
      <c r="Q42" s="178"/>
      <c r="R42" s="178"/>
      <c r="S42" s="179"/>
      <c r="T42" s="110"/>
      <c r="U42" s="111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109" t="s">
        <v>26</v>
      </c>
      <c r="B43" s="177" t="str">
        <f>A9</f>
        <v>J2</v>
      </c>
      <c r="C43" s="178"/>
      <c r="D43" s="178"/>
      <c r="E43" s="178"/>
      <c r="F43" s="178"/>
      <c r="G43" s="178"/>
      <c r="H43" s="178"/>
      <c r="I43" s="178"/>
      <c r="J43" s="179"/>
      <c r="K43" s="177" t="str">
        <f t="shared" si="56"/>
        <v>J6</v>
      </c>
      <c r="L43" s="178"/>
      <c r="M43" s="178"/>
      <c r="N43" s="178"/>
      <c r="O43" s="178"/>
      <c r="P43" s="178"/>
      <c r="Q43" s="178"/>
      <c r="R43" s="178"/>
      <c r="S43" s="179"/>
      <c r="T43" s="110"/>
      <c r="U43" s="111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109" t="s">
        <v>27</v>
      </c>
      <c r="B44" s="177" t="str">
        <f t="shared" ref="B44:B45" si="57">A15</f>
        <v>J8</v>
      </c>
      <c r="C44" s="178"/>
      <c r="D44" s="178"/>
      <c r="E44" s="178"/>
      <c r="F44" s="178"/>
      <c r="G44" s="178"/>
      <c r="H44" s="178"/>
      <c r="I44" s="178"/>
      <c r="J44" s="179"/>
      <c r="K44" s="177" t="str">
        <f t="shared" si="56"/>
        <v>J7</v>
      </c>
      <c r="L44" s="178"/>
      <c r="M44" s="178"/>
      <c r="N44" s="178"/>
      <c r="O44" s="178"/>
      <c r="P44" s="178"/>
      <c r="Q44" s="178"/>
      <c r="R44" s="178"/>
      <c r="S44" s="179"/>
      <c r="T44" s="110"/>
      <c r="U44" s="111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109" t="s">
        <v>28</v>
      </c>
      <c r="B45" s="177" t="str">
        <f t="shared" si="57"/>
        <v>J9</v>
      </c>
      <c r="C45" s="178"/>
      <c r="D45" s="178"/>
      <c r="E45" s="178"/>
      <c r="F45" s="178"/>
      <c r="G45" s="178"/>
      <c r="H45" s="178"/>
      <c r="I45" s="178"/>
      <c r="J45" s="179"/>
      <c r="K45" s="177" t="str">
        <f>A11</f>
        <v>J4</v>
      </c>
      <c r="L45" s="178"/>
      <c r="M45" s="178"/>
      <c r="N45" s="178"/>
      <c r="O45" s="178"/>
      <c r="P45" s="178"/>
      <c r="Q45" s="178"/>
      <c r="R45" s="178"/>
      <c r="S45" s="179"/>
      <c r="T45" s="110"/>
      <c r="U45" s="111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109" t="s">
        <v>29</v>
      </c>
      <c r="B46" s="177" t="str">
        <f>A12</f>
        <v>J5</v>
      </c>
      <c r="C46" s="178"/>
      <c r="D46" s="178"/>
      <c r="E46" s="178"/>
      <c r="F46" s="178"/>
      <c r="G46" s="178"/>
      <c r="H46" s="178"/>
      <c r="I46" s="178"/>
      <c r="J46" s="179"/>
      <c r="K46" s="177" t="str">
        <f>A9</f>
        <v>J2</v>
      </c>
      <c r="L46" s="178"/>
      <c r="M46" s="178"/>
      <c r="N46" s="178"/>
      <c r="O46" s="178"/>
      <c r="P46" s="178"/>
      <c r="Q46" s="178"/>
      <c r="R46" s="178"/>
      <c r="S46" s="179"/>
      <c r="T46" s="112"/>
      <c r="U46" s="111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109" t="s">
        <v>30</v>
      </c>
      <c r="B47" s="177"/>
      <c r="C47" s="178"/>
      <c r="D47" s="178"/>
      <c r="E47" s="178"/>
      <c r="F47" s="178"/>
      <c r="G47" s="178"/>
      <c r="H47" s="178"/>
      <c r="I47" s="178"/>
      <c r="J47" s="179"/>
      <c r="K47" s="177"/>
      <c r="L47" s="178"/>
      <c r="M47" s="178"/>
      <c r="N47" s="178"/>
      <c r="O47" s="178"/>
      <c r="P47" s="178"/>
      <c r="Q47" s="178"/>
      <c r="R47" s="178"/>
      <c r="S47" s="179"/>
      <c r="T47" s="112"/>
      <c r="U47" s="111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109" t="s">
        <v>31</v>
      </c>
      <c r="B48" s="177" t="str">
        <f>A10</f>
        <v>J3</v>
      </c>
      <c r="C48" s="178"/>
      <c r="D48" s="178"/>
      <c r="E48" s="178"/>
      <c r="F48" s="178"/>
      <c r="G48" s="178"/>
      <c r="H48" s="178"/>
      <c r="I48" s="178"/>
      <c r="J48" s="179"/>
      <c r="K48" s="177" t="str">
        <f>A14</f>
        <v>J7</v>
      </c>
      <c r="L48" s="178"/>
      <c r="M48" s="178"/>
      <c r="N48" s="178"/>
      <c r="O48" s="178"/>
      <c r="P48" s="178"/>
      <c r="Q48" s="178"/>
      <c r="R48" s="178"/>
      <c r="S48" s="179"/>
      <c r="T48" s="112"/>
      <c r="U48" s="111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109" t="s">
        <v>32</v>
      </c>
      <c r="B49" s="177" t="str">
        <f>A15</f>
        <v>J8</v>
      </c>
      <c r="C49" s="178"/>
      <c r="D49" s="178"/>
      <c r="E49" s="178"/>
      <c r="F49" s="178"/>
      <c r="G49" s="178"/>
      <c r="H49" s="178"/>
      <c r="I49" s="178"/>
      <c r="J49" s="179"/>
      <c r="K49" s="177" t="str">
        <f>A16</f>
        <v>J9</v>
      </c>
      <c r="L49" s="178"/>
      <c r="M49" s="178"/>
      <c r="N49" s="178"/>
      <c r="O49" s="178"/>
      <c r="P49" s="178"/>
      <c r="Q49" s="178"/>
      <c r="R49" s="178"/>
      <c r="S49" s="179"/>
      <c r="T49" s="112"/>
      <c r="U49" s="111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109" t="s">
        <v>33</v>
      </c>
      <c r="B50" s="177" t="str">
        <f>A10</f>
        <v>J3</v>
      </c>
      <c r="C50" s="178"/>
      <c r="D50" s="178"/>
      <c r="E50" s="178"/>
      <c r="F50" s="178"/>
      <c r="G50" s="178"/>
      <c r="H50" s="178"/>
      <c r="I50" s="178"/>
      <c r="J50" s="179"/>
      <c r="K50" s="177" t="str">
        <f>A16</f>
        <v>J9</v>
      </c>
      <c r="L50" s="178"/>
      <c r="M50" s="178"/>
      <c r="N50" s="178"/>
      <c r="O50" s="178"/>
      <c r="P50" s="178"/>
      <c r="Q50" s="178"/>
      <c r="R50" s="178"/>
      <c r="S50" s="179"/>
      <c r="T50" s="110"/>
      <c r="U50" s="111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109" t="s">
        <v>34</v>
      </c>
      <c r="B51" s="177" t="str">
        <f>A13</f>
        <v>J6</v>
      </c>
      <c r="C51" s="178"/>
      <c r="D51" s="178"/>
      <c r="E51" s="178"/>
      <c r="F51" s="178"/>
      <c r="G51" s="178"/>
      <c r="H51" s="178"/>
      <c r="I51" s="178"/>
      <c r="J51" s="179"/>
      <c r="K51" s="177" t="str">
        <f>A15</f>
        <v>J8</v>
      </c>
      <c r="L51" s="178"/>
      <c r="M51" s="178"/>
      <c r="N51" s="178"/>
      <c r="O51" s="178"/>
      <c r="P51" s="178"/>
      <c r="Q51" s="178"/>
      <c r="R51" s="178"/>
      <c r="S51" s="179"/>
      <c r="T51" s="110"/>
      <c r="U51" s="111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109" t="s">
        <v>35</v>
      </c>
      <c r="B52" s="177" t="str">
        <f t="shared" ref="B52:B53" si="58">A13</f>
        <v>J6</v>
      </c>
      <c r="C52" s="178"/>
      <c r="D52" s="178"/>
      <c r="E52" s="178"/>
      <c r="F52" s="178"/>
      <c r="G52" s="178"/>
      <c r="H52" s="178"/>
      <c r="I52" s="178"/>
      <c r="J52" s="179"/>
      <c r="K52" s="177" t="str">
        <f>A10</f>
        <v>J3</v>
      </c>
      <c r="L52" s="178"/>
      <c r="M52" s="178"/>
      <c r="N52" s="178"/>
      <c r="O52" s="178"/>
      <c r="P52" s="178"/>
      <c r="Q52" s="178"/>
      <c r="R52" s="178"/>
      <c r="S52" s="179"/>
      <c r="T52" s="110"/>
      <c r="U52" s="111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09" t="s">
        <v>36</v>
      </c>
      <c r="B53" s="177" t="str">
        <f t="shared" si="58"/>
        <v>J7</v>
      </c>
      <c r="C53" s="178"/>
      <c r="D53" s="178"/>
      <c r="E53" s="178"/>
      <c r="F53" s="178"/>
      <c r="G53" s="178"/>
      <c r="H53" s="178"/>
      <c r="I53" s="178"/>
      <c r="J53" s="179"/>
      <c r="K53" s="177" t="str">
        <f>A16</f>
        <v>J9</v>
      </c>
      <c r="L53" s="178"/>
      <c r="M53" s="178"/>
      <c r="N53" s="178"/>
      <c r="O53" s="178"/>
      <c r="P53" s="178"/>
      <c r="Q53" s="178"/>
      <c r="R53" s="178"/>
      <c r="S53" s="179"/>
      <c r="T53" s="110"/>
      <c r="U53" s="111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113" t="s">
        <v>37</v>
      </c>
      <c r="B54" s="177" t="str">
        <f>A9</f>
        <v>J2</v>
      </c>
      <c r="C54" s="178"/>
      <c r="D54" s="178"/>
      <c r="E54" s="178"/>
      <c r="F54" s="178"/>
      <c r="G54" s="178"/>
      <c r="H54" s="178"/>
      <c r="I54" s="178"/>
      <c r="J54" s="179"/>
      <c r="K54" s="177" t="str">
        <f>A11</f>
        <v>J4</v>
      </c>
      <c r="L54" s="178"/>
      <c r="M54" s="178"/>
      <c r="N54" s="178"/>
      <c r="O54" s="178"/>
      <c r="P54" s="178"/>
      <c r="Q54" s="178"/>
      <c r="R54" s="178"/>
      <c r="S54" s="179"/>
      <c r="T54" s="114"/>
      <c r="U54" s="115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113" t="s">
        <v>38</v>
      </c>
      <c r="B55" s="177" t="str">
        <f>A13</f>
        <v>J6</v>
      </c>
      <c r="C55" s="178"/>
      <c r="D55" s="178"/>
      <c r="E55" s="178"/>
      <c r="F55" s="178"/>
      <c r="G55" s="178"/>
      <c r="H55" s="178"/>
      <c r="I55" s="178"/>
      <c r="J55" s="179"/>
      <c r="K55" s="177" t="str">
        <f>A14</f>
        <v>J7</v>
      </c>
      <c r="L55" s="178"/>
      <c r="M55" s="178"/>
      <c r="N55" s="178"/>
      <c r="O55" s="178"/>
      <c r="P55" s="178"/>
      <c r="Q55" s="178"/>
      <c r="R55" s="178"/>
      <c r="S55" s="179"/>
      <c r="T55" s="114"/>
      <c r="U55" s="115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116" t="s">
        <v>39</v>
      </c>
      <c r="B56" s="177"/>
      <c r="C56" s="178"/>
      <c r="D56" s="178"/>
      <c r="E56" s="178"/>
      <c r="F56" s="178"/>
      <c r="G56" s="178"/>
      <c r="H56" s="178"/>
      <c r="I56" s="178"/>
      <c r="J56" s="179"/>
      <c r="K56" s="177"/>
      <c r="L56" s="178"/>
      <c r="M56" s="178"/>
      <c r="N56" s="178"/>
      <c r="O56" s="178"/>
      <c r="P56" s="178"/>
      <c r="Q56" s="178"/>
      <c r="R56" s="178"/>
      <c r="S56" s="179"/>
      <c r="T56" s="117"/>
      <c r="U56" s="118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Paramètres!C1</f>
        <v>B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Paramètres!C3</f>
        <v>C3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Paramètres!C4</f>
        <v>C4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Paramètres!C6</f>
        <v>St Francois Chateauneuf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Paramètres!C7</f>
        <v>St Jo Doué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Paramètres!C8</f>
        <v>St Louis Jallais 2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Paramètres!C9</f>
        <v>CA St Germain sur Moine 2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Paramètres!C10</f>
        <v>Seiches V du Loir 1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Paramètres!C11</f>
        <v>Angers Debussy 2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1</v>
      </c>
      <c r="U13" s="14">
        <f t="shared" ref="U13:V13" si="31">T36</f>
        <v>0</v>
      </c>
      <c r="V13" s="15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Paramètres!C12</f>
        <v>Cholet République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Paramètres!C13</f>
        <v>Angers Rabelais 2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Paramètres!C14</f>
        <v>St Georges JR 2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1</v>
      </c>
      <c r="U16" s="14">
        <f>U36</f>
        <v>0</v>
      </c>
      <c r="V16" s="15">
        <f>T36</f>
        <v>0</v>
      </c>
      <c r="W16" s="23">
        <f t="shared" ref="W16:X16" si="44">C16+F16+I16+L16+O16+R16+U16</f>
        <v>0</v>
      </c>
      <c r="X16" s="24">
        <f t="shared" si="44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customHeight="1" x14ac:dyDescent="0.35">
      <c r="A17" s="29" t="str">
        <f>Paramètres!C15</f>
        <v>JB St Macaire 1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34">
        <f t="shared" ref="W17:X17" si="48">C17+F17+I17+L17+O17+R17+U17</f>
        <v>0</v>
      </c>
      <c r="X17" s="35">
        <f t="shared" si="48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Paramètres!C3</f>
        <v>C3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St Francois Chateauneuf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Angers Rabelais 2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CA St Germain sur Moine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Cholet République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JB St Macaire 1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St Georges JR 2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Seiches V du Loir 1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Cholet République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Angers Debussy 2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JB St Macaire 1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CA St Germain sur Moine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 Louis Jallais 2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JB St Macaire 1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Seiches V du Loir 1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St Francois Chateauneuf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St Georges JR 2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CA St Germain sur Moine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Angers Debussy 2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St Francois Chateauneuf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Seiches V du Loir 1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St Louis Jallais 2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Angers Debussy 2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St Francois Chateauneuf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St Jo Doué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St Georges JR 2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Cholet République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CA St Germain sur Moine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St Francois Chateauneuf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St Georges JR 2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Seiches V du Loir 1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St Jo Doué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CA St Germain sur Moine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Angers Debussy 2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St Georges JR 2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St Francois Chateauneuf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Cholet République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Paramètres!C4</f>
        <v>C4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St Jo Doué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 Louis Jallais 2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Seiches V du Loir 1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Angers Debussy 2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St Louis Jallais 2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St Francois Chateauneuf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Angers Rabelais 2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CA St Germain sur Moine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St Georges JR 2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St Jo Doué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Angers Rabelais 2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Cholet République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St Jo Doué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Angers Debussy 2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St Louis Jallais 2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Cholet République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St Jo Doué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JB St Macaire 1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Angers Rabelais 2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St Georges JR 2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CA St Germain sur Moine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JB St Macaire 1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Angers Rabelais 2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Seiches V du Loir 1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St Louis Jallais 2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JB St Macaire 1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Angers Rabelais 2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St Jo Doué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Cholet République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Angers Debussy 2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JB St Macaire 1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Angers Rabelais 2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Seiches V du Loir 1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 Louis Jallais 2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Paramètres!D1</f>
        <v>C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Paramètres!D3</f>
        <v>C5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Paramètres!D4</f>
        <v>C6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93" t="s">
        <v>5</v>
      </c>
      <c r="C6" s="187"/>
      <c r="D6" s="194"/>
      <c r="E6" s="186" t="s">
        <v>6</v>
      </c>
      <c r="F6" s="187"/>
      <c r="G6" s="188"/>
      <c r="H6" s="189" t="s">
        <v>7</v>
      </c>
      <c r="I6" s="190"/>
      <c r="J6" s="191"/>
      <c r="K6" s="189" t="s">
        <v>8</v>
      </c>
      <c r="L6" s="190"/>
      <c r="M6" s="191"/>
      <c r="N6" s="189" t="s">
        <v>9</v>
      </c>
      <c r="O6" s="190"/>
      <c r="P6" s="191"/>
      <c r="Q6" s="192" t="s">
        <v>10</v>
      </c>
      <c r="R6" s="190"/>
      <c r="S6" s="191"/>
      <c r="T6" s="189" t="s">
        <v>11</v>
      </c>
      <c r="U6" s="190"/>
      <c r="V6" s="191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8" t="s">
        <v>14</v>
      </c>
      <c r="C7" s="10" t="s">
        <v>15</v>
      </c>
      <c r="D7" s="11" t="s">
        <v>16</v>
      </c>
      <c r="E7" s="58" t="s">
        <v>14</v>
      </c>
      <c r="F7" s="10" t="s">
        <v>15</v>
      </c>
      <c r="G7" s="11" t="s">
        <v>16</v>
      </c>
      <c r="H7" s="58" t="s">
        <v>14</v>
      </c>
      <c r="I7" s="10" t="s">
        <v>15</v>
      </c>
      <c r="J7" s="11" t="s">
        <v>16</v>
      </c>
      <c r="K7" s="58" t="s">
        <v>14</v>
      </c>
      <c r="L7" s="10" t="s">
        <v>15</v>
      </c>
      <c r="M7" s="11" t="s">
        <v>16</v>
      </c>
      <c r="N7" s="58" t="s">
        <v>14</v>
      </c>
      <c r="O7" s="10" t="s">
        <v>15</v>
      </c>
      <c r="P7" s="11" t="s">
        <v>16</v>
      </c>
      <c r="Q7" s="58" t="s">
        <v>14</v>
      </c>
      <c r="R7" s="10" t="s">
        <v>15</v>
      </c>
      <c r="S7" s="11" t="s">
        <v>16</v>
      </c>
      <c r="T7" s="58" t="s">
        <v>14</v>
      </c>
      <c r="U7" s="10" t="s">
        <v>15</v>
      </c>
      <c r="V7" s="11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Paramètres!D6</f>
        <v>St Benoit Angers 1</v>
      </c>
      <c r="B8" s="59">
        <f>IF(C8&lt;&gt;"",IF((C8-D8)&gt;0,Paramètres!$B$17,IF((C8-D8)&lt;0,Paramètres!$B$19,IF((C8-D8)=0,Paramètres!$B$18))),"")</f>
        <v>1</v>
      </c>
      <c r="C8" s="60">
        <f t="shared" ref="C8:D8" si="0">T20</f>
        <v>0</v>
      </c>
      <c r="D8" s="18">
        <f t="shared" si="0"/>
        <v>0</v>
      </c>
      <c r="E8" s="59">
        <f>IF(F8&lt;&gt;"",IF((F8-G8)&gt;0,Paramètres!$B$17,IF((F8-G8)&lt;0,Paramètres!$B$19,IF((F8-G8)=0,Paramètres!$B$18))),"")</f>
        <v>1</v>
      </c>
      <c r="F8" s="60">
        <f>U22</f>
        <v>0</v>
      </c>
      <c r="G8" s="18">
        <f>T22</f>
        <v>0</v>
      </c>
      <c r="H8" s="59">
        <f>IF(I8&lt;&gt;"",IF((I8-J8)&gt;0,Paramètres!$B$17,IF((I8-J8)&lt;0,Paramètres!$B$19,IF((I8-J8)=0,Paramètres!$B$18))),"")</f>
        <v>1</v>
      </c>
      <c r="I8" s="60">
        <f t="shared" ref="I8:J8" si="1">T24</f>
        <v>0</v>
      </c>
      <c r="J8" s="18">
        <f t="shared" si="1"/>
        <v>0</v>
      </c>
      <c r="K8" s="59">
        <f>IF(L8&lt;&gt;"",IF((L8-M8)&gt;0,Paramètres!$B$17,IF((L8-M8)&lt;0,Paramètres!$B$19,IF((L8-M8)=0,Paramètres!$B$18))),"")</f>
        <v>1</v>
      </c>
      <c r="L8" s="60">
        <f>U26</f>
        <v>0</v>
      </c>
      <c r="M8" s="18">
        <f>T26</f>
        <v>0</v>
      </c>
      <c r="N8" s="59">
        <f>IF(O8&lt;&gt;"",IF((O8-P8)&gt;0,Paramètres!$B$17,IF((O8-P8)&lt;0,Paramètres!$B$19,IF((O8-P8)=0,Paramètres!$B$18))),"")</f>
        <v>1</v>
      </c>
      <c r="O8" s="60">
        <f t="shared" ref="O8:P8" si="2">T29</f>
        <v>0</v>
      </c>
      <c r="P8" s="18">
        <f t="shared" si="2"/>
        <v>0</v>
      </c>
      <c r="Q8" s="59">
        <f>IF(R8&lt;&gt;"",IF((R8-S8)&gt;0,Paramètres!$B$17,IF((R8-S8)&lt;0,Paramètres!$B$19,IF((R8-S8)=0,Paramètres!$B$18))),"")</f>
        <v>1</v>
      </c>
      <c r="R8" s="60">
        <f t="shared" ref="R8:S8" si="3">T33</f>
        <v>0</v>
      </c>
      <c r="S8" s="18">
        <f t="shared" si="3"/>
        <v>0</v>
      </c>
      <c r="T8" s="59">
        <f>IF(U8&lt;&gt;"",IF((U8-V8)&gt;0,Paramètres!$B$17,IF((U8-V8)&lt;0,Paramètres!$B$19,IF((U8-V8)=0,Paramètres!$B$18))),"")</f>
        <v>1</v>
      </c>
      <c r="U8" s="60">
        <f t="shared" ref="U8:V8" si="4">T35</f>
        <v>0</v>
      </c>
      <c r="V8" s="18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Paramètres!D7</f>
        <v>St Louis Jallais 1</v>
      </c>
      <c r="B9" s="61">
        <f>IF(C9&lt;&gt;"",IF((C9-D9)&gt;0,Paramètres!$B$17,IF((C9-D9)&lt;0,Paramètres!$B$19,IF((C9-D9)=0,Paramètres!$B$18))),"")</f>
        <v>1</v>
      </c>
      <c r="C9" s="62">
        <f t="shared" ref="C9:D9" si="9">T39</f>
        <v>0</v>
      </c>
      <c r="D9" s="24">
        <f t="shared" si="9"/>
        <v>0</v>
      </c>
      <c r="E9" s="61">
        <f>IF(F9&lt;&gt;"",IF((F9-G9)&gt;0,Paramètres!$B$17,IF((F9-G9)&lt;0,Paramètres!$B$19,IF((F9-G9)=0,Paramètres!$B$18))),"")</f>
        <v>1</v>
      </c>
      <c r="F9" s="62">
        <f>U41</f>
        <v>0</v>
      </c>
      <c r="G9" s="24">
        <f>T41</f>
        <v>0</v>
      </c>
      <c r="H9" s="61">
        <f>IF(I9&lt;&gt;"",IF((I9-J9)&gt;0,Paramètres!$B$17,IF((I9-J9)&lt;0,Paramètres!$B$19,IF((I9-J9)=0,Paramètres!$B$18))),"")</f>
        <v>1</v>
      </c>
      <c r="I9" s="62">
        <f t="shared" ref="I9:J9" si="10">T43</f>
        <v>0</v>
      </c>
      <c r="J9" s="24">
        <f t="shared" si="10"/>
        <v>0</v>
      </c>
      <c r="K9" s="61">
        <f>IF(L9&lt;&gt;"",IF((L9-M9)&gt;0,Paramètres!$B$17,IF((L9-M9)&lt;0,Paramètres!$B$19,IF((L9-M9)=0,Paramètres!$B$18))),"")</f>
        <v>1</v>
      </c>
      <c r="L9" s="62">
        <f>U46</f>
        <v>0</v>
      </c>
      <c r="M9" s="24">
        <f>T46</f>
        <v>0</v>
      </c>
      <c r="N9" s="61">
        <f>IF(O9&lt;&gt;"",IF((O9-P9)&gt;0,Paramètres!$B$17,IF((O9-P9)&lt;0,Paramètres!$B$19,IF((O9-P9)=0,Paramètres!$B$18))),"")</f>
        <v>1</v>
      </c>
      <c r="O9" s="62">
        <f>U31</f>
        <v>0</v>
      </c>
      <c r="P9" s="24">
        <f>T31</f>
        <v>0</v>
      </c>
      <c r="Q9" s="61">
        <f>IF(R9&lt;&gt;"",IF((R9-S9)&gt;0,Paramètres!$B$17,IF((R9-S9)&lt;0,Paramètres!$B$19,IF((R9-S9)=0,Paramètres!$B$18))),"")</f>
        <v>1</v>
      </c>
      <c r="R9" s="62">
        <f>U33</f>
        <v>0</v>
      </c>
      <c r="S9" s="24">
        <f>T33</f>
        <v>0</v>
      </c>
      <c r="T9" s="61">
        <f>IF(U9&lt;&gt;"",IF((U9-V9)&gt;0,Paramètres!$B$17,IF((U9-V9)&lt;0,Paramètres!$B$19,IF((U9-V9)=0,Paramètres!$B$18))),"")</f>
        <v>1</v>
      </c>
      <c r="U9" s="62">
        <f t="shared" ref="U9:V9" si="11">T54</f>
        <v>0</v>
      </c>
      <c r="V9" s="24">
        <f t="shared" si="11"/>
        <v>0</v>
      </c>
      <c r="W9" s="23">
        <f t="shared" ref="W9:X9" si="12">C9+F9+I9+L9+O9+R9+U9</f>
        <v>0</v>
      </c>
      <c r="X9" s="24">
        <f t="shared" si="12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Paramètres!D8</f>
        <v>Bretonnais Cholet 2</v>
      </c>
      <c r="B10" s="61">
        <f>IF(C10&lt;&gt;"",IF((C10-D10)&gt;0,Paramètres!$B$17,IF((C10-D10)&lt;0,Paramètres!$B$19,IF((C10-D10)=0,Paramètres!$B$18))),"")</f>
        <v>1</v>
      </c>
      <c r="C10" s="62">
        <f>U39</f>
        <v>0</v>
      </c>
      <c r="D10" s="24">
        <f>T39</f>
        <v>0</v>
      </c>
      <c r="E10" s="61">
        <f>IF(F10&lt;&gt;"",IF((F10-G10)&gt;0,Paramètres!$B$17,IF((F10-G10)&lt;0,Paramètres!$B$19,IF((F10-G10)=0,Paramètres!$B$18))),"")</f>
        <v>1</v>
      </c>
      <c r="F10" s="62">
        <f t="shared" ref="F10:G10" si="13">T22</f>
        <v>0</v>
      </c>
      <c r="G10" s="24">
        <f t="shared" si="13"/>
        <v>0</v>
      </c>
      <c r="H10" s="61">
        <f>IF(I10&lt;&gt;"",IF((I10-J10)&gt;0,Paramètres!$B$17,IF((I10-J10)&lt;0,Paramètres!$B$19,IF((I10-J10)=0,Paramètres!$B$18))),"")</f>
        <v>1</v>
      </c>
      <c r="I10" s="62">
        <f>U25</f>
        <v>0</v>
      </c>
      <c r="J10" s="24">
        <f>T25</f>
        <v>0</v>
      </c>
      <c r="K10" s="61">
        <f>IF(L10&lt;&gt;"",IF((L10-M10)&gt;0,Paramètres!$B$17,IF((L10-M10)&lt;0,Paramètres!$B$19,IF((L10-M10)=0,Paramètres!$B$18))),"")</f>
        <v>1</v>
      </c>
      <c r="L10" s="62">
        <f t="shared" ref="L10:M10" si="14">T27</f>
        <v>0</v>
      </c>
      <c r="M10" s="24">
        <f t="shared" si="14"/>
        <v>0</v>
      </c>
      <c r="N10" s="61">
        <f>IF(O10&lt;&gt;"",IF((O10-P10)&gt;0,Paramètres!$B$17,IF((O10-P10)&lt;0,Paramètres!$B$19,IF((O10-P10)=0,Paramètres!$B$18))),"")</f>
        <v>1</v>
      </c>
      <c r="O10" s="62">
        <f t="shared" ref="O10:P10" si="15">T48</f>
        <v>0</v>
      </c>
      <c r="P10" s="24">
        <f t="shared" si="15"/>
        <v>0</v>
      </c>
      <c r="Q10" s="61">
        <f>IF(R10&lt;&gt;"",IF((R10-S10)&gt;0,Paramètres!$B$17,IF((R10-S10)&lt;0,Paramètres!$B$19,IF((R10-S10)=0,Paramètres!$B$18))),"")</f>
        <v>1</v>
      </c>
      <c r="R10" s="62">
        <f t="shared" ref="R10:S10" si="16">T50</f>
        <v>0</v>
      </c>
      <c r="S10" s="24">
        <f t="shared" si="16"/>
        <v>0</v>
      </c>
      <c r="T10" s="61">
        <f>IF(U10&lt;&gt;"",IF((U10-V10)&gt;0,Paramètres!$B$17,IF((U10-V10)&lt;0,Paramètres!$B$19,IF((U10-V10)=0,Paramètres!$B$18))),"")</f>
        <v>1</v>
      </c>
      <c r="U10" s="62">
        <f>U52</f>
        <v>0</v>
      </c>
      <c r="V10" s="24">
        <f>T52</f>
        <v>0</v>
      </c>
      <c r="W10" s="23">
        <f t="shared" ref="W10:X10" si="17">C10+F10+I10+L10+O10+R10+U10</f>
        <v>0</v>
      </c>
      <c r="X10" s="24">
        <f t="shared" si="17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Paramètres!D9</f>
        <v>JB St Macaire 2</v>
      </c>
      <c r="B11" s="61">
        <f>IF(C11&lt;&gt;"",IF((C11-D11)&gt;0,Paramètres!$B$17,IF((C11-D11)&lt;0,Paramètres!$B$19,IF((C11-D11)=0,Paramètres!$B$18))),"")</f>
        <v>1</v>
      </c>
      <c r="C11" s="62">
        <f t="shared" ref="C11:D11" si="18">T21</f>
        <v>0</v>
      </c>
      <c r="D11" s="24">
        <f t="shared" si="18"/>
        <v>0</v>
      </c>
      <c r="E11" s="61">
        <f>IF(F11&lt;&gt;"",IF((F11-G11)&gt;0,Paramètres!$B$17,IF((F11-G11)&lt;0,Paramètres!$B$19,IF((F11-G11)=0,Paramètres!$B$18))),"")</f>
        <v>1</v>
      </c>
      <c r="F11" s="62">
        <f>U23</f>
        <v>0</v>
      </c>
      <c r="G11" s="24">
        <f>T23</f>
        <v>0</v>
      </c>
      <c r="H11" s="61">
        <f>IF(I11&lt;&gt;"",IF((I11-J11)&gt;0,Paramètres!$B$17,IF((I11-J11)&lt;0,Paramètres!$B$19,IF((I11-J11)=0,Paramètres!$B$18))),"")</f>
        <v>1</v>
      </c>
      <c r="I11" s="62">
        <f t="shared" ref="I11:J11" si="19">T25</f>
        <v>0</v>
      </c>
      <c r="J11" s="24">
        <f t="shared" si="19"/>
        <v>0</v>
      </c>
      <c r="K11" s="61">
        <f>IF(L11&lt;&gt;"",IF((L11-M11)&gt;0,Paramètres!$B$17,IF((L11-M11)&lt;0,Paramètres!$B$19,IF((L11-M11)=0,Paramètres!$B$18))),"")</f>
        <v>1</v>
      </c>
      <c r="L11" s="62">
        <f>U45</f>
        <v>0</v>
      </c>
      <c r="M11" s="24">
        <f>T45</f>
        <v>0</v>
      </c>
      <c r="N11" s="61">
        <f>IF(O11&lt;&gt;"",IF((O11-P11)&gt;0,Paramètres!$B$17,IF((O11-P11)&lt;0,Paramètres!$B$19,IF((O11-P11)=0,Paramètres!$B$18))),"")</f>
        <v>1</v>
      </c>
      <c r="O11" s="62">
        <f t="shared" ref="O11:P11" si="20">T30</f>
        <v>0</v>
      </c>
      <c r="P11" s="24">
        <f t="shared" si="20"/>
        <v>0</v>
      </c>
      <c r="Q11" s="61">
        <f>IF(R11&lt;&gt;"",IF((R11-S11)&gt;0,Paramètres!$B$17,IF((R11-S11)&lt;0,Paramètres!$B$19,IF((R11-S11)=0,Paramètres!$B$18))),"")</f>
        <v>1</v>
      </c>
      <c r="R11" s="62">
        <f>U32</f>
        <v>0</v>
      </c>
      <c r="S11" s="24">
        <f>T32</f>
        <v>0</v>
      </c>
      <c r="T11" s="61">
        <f>IF(U11&lt;&gt;"",IF((U11-V11)&gt;0,Paramètres!$B$17,IF((U11-V11)&lt;0,Paramètres!$B$19,IF((U11-V11)=0,Paramètres!$B$18))),"")</f>
        <v>1</v>
      </c>
      <c r="U11" s="62">
        <f>U54</f>
        <v>0</v>
      </c>
      <c r="V11" s="24">
        <f>T54</f>
        <v>0</v>
      </c>
      <c r="W11" s="23">
        <f t="shared" ref="W11:X11" si="21">C11+F11+I11+L11+O11+R11+U11</f>
        <v>0</v>
      </c>
      <c r="X11" s="24">
        <f t="shared" si="21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Paramètres!D10</f>
        <v>St Augustin Angers 2</v>
      </c>
      <c r="B12" s="61">
        <f>IF(C12&lt;&gt;"",IF((C12-D12)&gt;0,Paramètres!$B$17,IF((C12-D12)&lt;0,Paramètres!$B$19,IF((C12-D12)=0,Paramètres!$B$18))),"")</f>
        <v>1</v>
      </c>
      <c r="C12" s="62">
        <f t="shared" ref="C12:D12" si="22">T40</f>
        <v>0</v>
      </c>
      <c r="D12" s="24">
        <f t="shared" si="22"/>
        <v>0</v>
      </c>
      <c r="E12" s="61">
        <f>IF(F12&lt;&gt;"",IF((F12-G12)&gt;0,Paramètres!$B$17,IF((F12-G12)&lt;0,Paramètres!$B$19,IF((F12-G12)=0,Paramètres!$B$18))),"")</f>
        <v>1</v>
      </c>
      <c r="F12" s="62">
        <f t="shared" ref="F12:F13" si="23">U42</f>
        <v>0</v>
      </c>
      <c r="G12" s="24">
        <f t="shared" ref="G12:G13" si="24">T42</f>
        <v>0</v>
      </c>
      <c r="H12" s="61">
        <f>IF(I12&lt;&gt;"",IF((I12-J12)&gt;0,Paramètres!$B$17,IF((I12-J12)&lt;0,Paramètres!$B$19,IF((I12-J12)=0,Paramètres!$B$18))),"")</f>
        <v>1</v>
      </c>
      <c r="I12" s="62">
        <f t="shared" ref="I12:J12" si="25">T46</f>
        <v>0</v>
      </c>
      <c r="J12" s="24">
        <f t="shared" si="25"/>
        <v>0</v>
      </c>
      <c r="K12" s="61">
        <f>IF(L12&lt;&gt;"",IF((L12-M12)&gt;0,Paramètres!$B$17,IF((L12-M12)&lt;0,Paramètres!$B$19,IF((L12-M12)=0,Paramètres!$B$18))),"")</f>
        <v>1</v>
      </c>
      <c r="L12" s="62">
        <f t="shared" ref="L12:L13" si="26">U29</f>
        <v>0</v>
      </c>
      <c r="M12" s="24">
        <f t="shared" ref="M12:M13" si="27">T29</f>
        <v>0</v>
      </c>
      <c r="N12" s="61">
        <f>IF(O12&lt;&gt;"",IF((O12-P12)&gt;0,Paramètres!$B$17,IF((O12-P12)&lt;0,Paramètres!$B$19,IF((O12-P12)=0,Paramètres!$B$18))),"")</f>
        <v>1</v>
      </c>
      <c r="O12" s="62">
        <f t="shared" ref="O12:P12" si="28">T32</f>
        <v>0</v>
      </c>
      <c r="P12" s="24">
        <f t="shared" si="28"/>
        <v>0</v>
      </c>
      <c r="Q12" s="61">
        <f>IF(R12&lt;&gt;"",IF((R12-S12)&gt;0,Paramètres!$B$17,IF((R12-S12)&lt;0,Paramètres!$B$19,IF((R12-S12)=0,Paramètres!$B$18))),"")</f>
        <v>1</v>
      </c>
      <c r="R12" s="62">
        <f>U34</f>
        <v>0</v>
      </c>
      <c r="S12" s="24">
        <f>T34</f>
        <v>0</v>
      </c>
      <c r="T12" s="61">
        <f>IF(U12&lt;&gt;"",IF((U12-V12)&gt;0,Paramètres!$B$17,IF((U12-V12)&lt;0,Paramètres!$B$19,IF((U12-V12)=0,Paramètres!$B$18))),"")</f>
        <v>1</v>
      </c>
      <c r="U12" s="62">
        <f t="shared" ref="U12:V12" si="29">T36</f>
        <v>0</v>
      </c>
      <c r="V12" s="24">
        <f t="shared" si="29"/>
        <v>0</v>
      </c>
      <c r="W12" s="23">
        <f t="shared" ref="W12:X12" si="30">C12+F12+I12+L12+O12+R12+U12</f>
        <v>0</v>
      </c>
      <c r="X12" s="24">
        <f t="shared" si="30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Paramètres!D11</f>
        <v>Angers Debussy 1</v>
      </c>
      <c r="B13" s="61">
        <f>IF(C13&lt;&gt;"",IF((C13-D13)&gt;0,Paramètres!$B$17,IF((C13-D13)&lt;0,Paramètres!$B$19,IF((C13-D13)=0,Paramètres!$B$18))),"")</f>
        <v>1</v>
      </c>
      <c r="C13" s="62">
        <f t="shared" ref="C13:D13" si="31">T40</f>
        <v>0</v>
      </c>
      <c r="D13" s="24">
        <f t="shared" si="31"/>
        <v>0</v>
      </c>
      <c r="E13" s="61">
        <f>IF(F13&lt;&gt;"",IF((F13-G13)&gt;0,Paramètres!$B$17,IF((F13-G13)&lt;0,Paramètres!$B$19,IF((F13-G13)=0,Paramètres!$B$18))),"")</f>
        <v>1</v>
      </c>
      <c r="F13" s="62">
        <f t="shared" si="23"/>
        <v>0</v>
      </c>
      <c r="G13" s="24">
        <f t="shared" si="24"/>
        <v>0</v>
      </c>
      <c r="H13" s="61">
        <f>IF(I13&lt;&gt;"",IF((I13-J13)&gt;0,Paramètres!$B$17,IF((I13-J13)&lt;0,Paramètres!$B$19,IF((I13-J13)=0,Paramètres!$B$18))),"")</f>
        <v>1</v>
      </c>
      <c r="I13" s="62">
        <f t="shared" ref="I13:J13" si="32">T26</f>
        <v>0</v>
      </c>
      <c r="J13" s="24">
        <f t="shared" si="32"/>
        <v>0</v>
      </c>
      <c r="K13" s="61">
        <f>IF(L13&lt;&gt;"",IF((L13-M13)&gt;0,Paramètres!$B$17,IF((L13-M13)&lt;0,Paramètres!$B$19,IF((L13-M13)=0,Paramètres!$B$18))),"")</f>
        <v>1</v>
      </c>
      <c r="L13" s="62">
        <f t="shared" si="26"/>
        <v>0</v>
      </c>
      <c r="M13" s="24">
        <f t="shared" si="27"/>
        <v>0</v>
      </c>
      <c r="N13" s="61">
        <f>IF(O13&lt;&gt;"",IF((O13-P13)&gt;0,Paramètres!$B$17,IF((O13-P13)&lt;0,Paramètres!$B$19,IF((O13-P13)=0,Paramètres!$B$18))),"")</f>
        <v>1</v>
      </c>
      <c r="O13" s="62">
        <f t="shared" ref="O13:P13" si="33">T51</f>
        <v>0</v>
      </c>
      <c r="P13" s="24">
        <f t="shared" si="33"/>
        <v>0</v>
      </c>
      <c r="Q13" s="61">
        <f>IF(R13&lt;&gt;"",IF((R13-S13)&gt;0,Paramètres!$B$17,IF((R13-S13)&lt;0,Paramètres!$B$19,IF((R13-S13)=0,Paramètres!$B$18))),"")</f>
        <v>1</v>
      </c>
      <c r="R13" s="62">
        <f t="shared" ref="R13:S13" si="34">T52</f>
        <v>0</v>
      </c>
      <c r="S13" s="24">
        <f t="shared" si="34"/>
        <v>0</v>
      </c>
      <c r="T13" s="61">
        <f>IF(U13&lt;&gt;"",IF((U13-V13)&gt;0,Paramètres!$B$17,IF((U13-V13)&lt;0,Paramètres!$B$19,IF((U13-V13)=0,Paramètres!$B$18))),"")</f>
        <v>1</v>
      </c>
      <c r="U13" s="62">
        <f t="shared" ref="U13:V13" si="35">T55</f>
        <v>0</v>
      </c>
      <c r="V13" s="24">
        <f t="shared" si="35"/>
        <v>0</v>
      </c>
      <c r="W13" s="23">
        <f t="shared" ref="W13:X13" si="36">C13+F13+I13+L13+O13+R13+U13</f>
        <v>0</v>
      </c>
      <c r="X13" s="24">
        <f t="shared" si="36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Paramètres!D12</f>
        <v>Gennes P Eluard 1</v>
      </c>
      <c r="B14" s="61">
        <f>IF(C14&lt;&gt;"",IF((C14-D14)&gt;0,Paramètres!$B$17,IF((C14-D14)&lt;0,Paramètres!$B$19,IF((C14-D14)=0,Paramètres!$B$18))),"")</f>
        <v>1</v>
      </c>
      <c r="C14" s="63">
        <f>U21</f>
        <v>0</v>
      </c>
      <c r="D14" s="64">
        <f>T21</f>
        <v>0</v>
      </c>
      <c r="E14" s="61">
        <f>IF(F14&lt;&gt;"",IF((F14-G14)&gt;0,Paramètres!$B$17,IF((F14-G14)&lt;0,Paramètres!$B$19,IF((F14-G14)=0,Paramètres!$B$18))),"")</f>
        <v>1</v>
      </c>
      <c r="F14" s="63">
        <f t="shared" ref="F14:G14" si="37">T42</f>
        <v>0</v>
      </c>
      <c r="G14" s="64">
        <f t="shared" si="37"/>
        <v>0</v>
      </c>
      <c r="H14" s="61">
        <f>IF(I14&lt;&gt;"",IF((I14-J14)&gt;0,Paramètres!$B$17,IF((I14-J14)&lt;0,Paramètres!$B$19,IF((I14-J14)=0,Paramètres!$B$18))),"")</f>
        <v>1</v>
      </c>
      <c r="I14" s="63">
        <f>U44</f>
        <v>0</v>
      </c>
      <c r="J14" s="64">
        <f>T44</f>
        <v>0</v>
      </c>
      <c r="K14" s="61">
        <f>IF(L14&lt;&gt;"",IF((L14-M14)&gt;0,Paramètres!$B$17,IF((L14-M14)&lt;0,Paramètres!$B$19,IF((L14-M14)=0,Paramètres!$B$18))),"")</f>
        <v>1</v>
      </c>
      <c r="L14" s="63">
        <f>U48</f>
        <v>0</v>
      </c>
      <c r="M14" s="64">
        <f>T48</f>
        <v>0</v>
      </c>
      <c r="N14" s="61">
        <f>IF(O14&lt;&gt;"",IF((O14-P14)&gt;0,Paramètres!$B$17,IF((O14-P14)&lt;0,Paramètres!$B$19,IF((O14-P14)=0,Paramètres!$B$18))),"")</f>
        <v>1</v>
      </c>
      <c r="O14" s="63">
        <f t="shared" ref="O14:P14" si="38">T31</f>
        <v>0</v>
      </c>
      <c r="P14" s="64">
        <f t="shared" si="38"/>
        <v>0</v>
      </c>
      <c r="Q14" s="61">
        <f>IF(R14&lt;&gt;"",IF((R14-S14)&gt;0,Paramètres!$B$17,IF((R14-S14)&lt;0,Paramètres!$B$19,IF((R14-S14)=0,Paramètres!$B$18))),"")</f>
        <v>1</v>
      </c>
      <c r="R14" s="63">
        <f t="shared" ref="R14:S14" si="39">T53</f>
        <v>0</v>
      </c>
      <c r="S14" s="64">
        <f t="shared" si="39"/>
        <v>0</v>
      </c>
      <c r="T14" s="61">
        <f>IF(U14&lt;&gt;"",IF((U14-V14)&gt;0,Paramètres!$B$17,IF((U14-V14)&lt;0,Paramètres!$B$19,IF((U14-V14)=0,Paramètres!$B$18))),"")</f>
        <v>1</v>
      </c>
      <c r="U14" s="63">
        <f>U35</f>
        <v>0</v>
      </c>
      <c r="V14" s="64">
        <f>T35</f>
        <v>0</v>
      </c>
      <c r="W14" s="23">
        <f t="shared" ref="W14:X14" si="40">C14+F14+I14+L14+O14+R14+U14</f>
        <v>0</v>
      </c>
      <c r="X14" s="24">
        <f t="shared" si="40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Paramètres!D13</f>
        <v>St Georges JR 3</v>
      </c>
      <c r="B15" s="61">
        <f>IF(C15&lt;&gt;"",IF((C15-D15)&gt;0,Paramètres!$B$17,IF((C15-D15)&lt;0,Paramètres!$B$19,IF((C15-D15)=0,Paramètres!$B$18))),"")</f>
        <v>1</v>
      </c>
      <c r="C15" s="62">
        <f>U20</f>
        <v>0</v>
      </c>
      <c r="D15" s="24">
        <f>T20</f>
        <v>0</v>
      </c>
      <c r="E15" s="61">
        <f>IF(F15&lt;&gt;"",IF((F15-G15)&gt;0,Paramètres!$B$17,IF((F15-G15)&lt;0,Paramètres!$B$19,IF((F15-G15)=0,Paramètres!$B$18))),"")</f>
        <v>1</v>
      </c>
      <c r="F15" s="62">
        <f t="shared" ref="F15:G15" si="41">T23</f>
        <v>0</v>
      </c>
      <c r="G15" s="24">
        <f t="shared" si="41"/>
        <v>0</v>
      </c>
      <c r="H15" s="61">
        <f>IF(I15&lt;&gt;"",IF((I15-J15)&gt;0,Paramètres!$B$17,IF((I15-J15)&lt;0,Paramètres!$B$19,IF((I15-J15)=0,Paramètres!$B$18))),"")</f>
        <v>1</v>
      </c>
      <c r="I15" s="62">
        <f t="shared" ref="I15:J15" si="42">T44</f>
        <v>0</v>
      </c>
      <c r="J15" s="24">
        <f t="shared" si="42"/>
        <v>0</v>
      </c>
      <c r="K15" s="61">
        <f>IF(L15&lt;&gt;"",IF((L15-M15)&gt;0,Paramètres!$B$17,IF((L15-M15)&lt;0,Paramètres!$B$19,IF((L15-M15)=0,Paramètres!$B$18))),"")</f>
        <v>1</v>
      </c>
      <c r="L15" s="62">
        <f>U27</f>
        <v>0</v>
      </c>
      <c r="M15" s="24">
        <f>T27</f>
        <v>0</v>
      </c>
      <c r="N15" s="61">
        <f>IF(O15&lt;&gt;"",IF((O15-P15)&gt;0,Paramètres!$B$17,IF((O15-P15)&lt;0,Paramètres!$B$19,IF((O15-P15)=0,Paramètres!$B$18))),"")</f>
        <v>1</v>
      </c>
      <c r="O15" s="62">
        <f t="shared" ref="O15:P15" si="43">T49</f>
        <v>0</v>
      </c>
      <c r="P15" s="24">
        <f t="shared" si="43"/>
        <v>0</v>
      </c>
      <c r="Q15" s="61">
        <f>IF(R15&lt;&gt;"",IF((R15-S15)&gt;0,Paramètres!$B$17,IF((R15-S15)&lt;0,Paramètres!$B$19,IF((R15-S15)=0,Paramètres!$B$18))),"")</f>
        <v>1</v>
      </c>
      <c r="R15" s="62">
        <f>U51</f>
        <v>0</v>
      </c>
      <c r="S15" s="24">
        <f>T51</f>
        <v>0</v>
      </c>
      <c r="T15" s="61">
        <f>IF(U15&lt;&gt;"",IF((U15-V15)&gt;0,Paramètres!$B$17,IF((U15-V15)&lt;0,Paramètres!$B$19,IF((U15-V15)=0,Paramètres!$B$18))),"")</f>
        <v>1</v>
      </c>
      <c r="U15" s="62">
        <f t="shared" ref="U15:V15" si="44">T34</f>
        <v>0</v>
      </c>
      <c r="V15" s="24">
        <f t="shared" si="44"/>
        <v>0</v>
      </c>
      <c r="W15" s="23">
        <f t="shared" ref="W15:X15" si="45">C15+F15+I15+L15+O15+R15+U15</f>
        <v>0</v>
      </c>
      <c r="X15" s="24">
        <f t="shared" si="45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Paramètres!D14</f>
        <v>Seiches V du Loir 2</v>
      </c>
      <c r="B16" s="65">
        <f>IF(C16&lt;&gt;"",IF((C16-D16)&gt;0,Paramètres!$B$17,IF((C16-D16)&lt;0,Paramètres!$B$19,IF((C16-D16)=0,Paramètres!$B$18))),"")</f>
        <v>1</v>
      </c>
      <c r="C16" s="66">
        <f t="shared" ref="C16:D16" si="46">T41</f>
        <v>0</v>
      </c>
      <c r="D16" s="67">
        <f t="shared" si="46"/>
        <v>0</v>
      </c>
      <c r="E16" s="65">
        <f>IF(F16&lt;&gt;"",IF((F16-G16)&gt;0,Paramètres!$B$17,IF((F16-G16)&lt;0,Paramètres!$B$19,IF((F16-G16)=0,Paramètres!$B$18))),"")</f>
        <v>1</v>
      </c>
      <c r="F16" s="66">
        <f>U24</f>
        <v>0</v>
      </c>
      <c r="G16" s="67">
        <f>T24</f>
        <v>0</v>
      </c>
      <c r="H16" s="65">
        <f>IF(I16&lt;&gt;"",IF((I16-J16)&gt;0,Paramètres!$B$17,IF((I16-J16)&lt;0,Paramètres!$B$19,IF((I16-J16)=0,Paramètres!$B$18))),"")</f>
        <v>1</v>
      </c>
      <c r="I16" s="66">
        <f t="shared" ref="I16:J16" si="47">T45</f>
        <v>0</v>
      </c>
      <c r="J16" s="67">
        <f t="shared" si="47"/>
        <v>0</v>
      </c>
      <c r="K16" s="65">
        <f>IF(L16&lt;&gt;"",IF((L16-M16)&gt;0,Paramètres!$B$17,IF((L16-M16)&lt;0,Paramètres!$B$19,IF((L16-M16)=0,Paramètres!$B$18))),"")</f>
        <v>1</v>
      </c>
      <c r="L16" s="66">
        <f>U49</f>
        <v>0</v>
      </c>
      <c r="M16" s="67">
        <f>T49</f>
        <v>0</v>
      </c>
      <c r="N16" s="65">
        <f>IF(O16&lt;&gt;"",IF((O16-P16)&gt;0,Paramètres!$B$17,IF((O16-P16)&lt;0,Paramètres!$B$19,IF((O16-P16)=0,Paramètres!$B$18))),"")</f>
        <v>1</v>
      </c>
      <c r="O16" s="66">
        <f>U49</f>
        <v>0</v>
      </c>
      <c r="P16" s="67">
        <f>T49</f>
        <v>0</v>
      </c>
      <c r="Q16" s="65">
        <f>IF(R16&lt;&gt;"",IF((R16-S16)&gt;0,Paramètres!$B$17,IF((R16-S16)&lt;0,Paramètres!$B$19,IF((R16-S16)=0,Paramètres!$B$18))),"")</f>
        <v>1</v>
      </c>
      <c r="R16" s="66">
        <f t="shared" ref="R16:R17" si="48">U50</f>
        <v>0</v>
      </c>
      <c r="S16" s="67">
        <f t="shared" ref="S16:S17" si="49">T50</f>
        <v>0</v>
      </c>
      <c r="T16" s="65">
        <f>IF(U16&lt;&gt;"",IF((U16-V16)&gt;0,Paramètres!$B$17,IF((U16-V16)&lt;0,Paramètres!$B$19,IF((U16-V16)=0,Paramètres!$B$18))),"")</f>
        <v>1</v>
      </c>
      <c r="U16" s="66">
        <f>U53</f>
        <v>0</v>
      </c>
      <c r="V16" s="67">
        <f>T53</f>
        <v>0</v>
      </c>
      <c r="W16" s="23">
        <f t="shared" ref="W16:X16" si="50">C16+F16+I16+L16+O16+R16+U16</f>
        <v>0</v>
      </c>
      <c r="X16" s="24">
        <f t="shared" si="50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hidden="1" customHeight="1" x14ac:dyDescent="0.35">
      <c r="A17" s="29">
        <f>Paramètres!D15</f>
        <v>0</v>
      </c>
      <c r="B17" s="30">
        <f>IF(C17&lt;&gt;"",IF((C17-D17)&gt;0,Paramètres!$B$17,IF((C17-D17)&lt;0,Paramètres!$B$19,IF((C17-D17)=0,Paramètres!$B$18))),"")</f>
        <v>1</v>
      </c>
      <c r="C17" s="31">
        <f t="shared" ref="C17:D17" si="51">T22</f>
        <v>0</v>
      </c>
      <c r="D17" s="32">
        <f t="shared" si="51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52">T26</f>
        <v>0</v>
      </c>
      <c r="J17" s="32">
        <f t="shared" si="52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 t="shared" si="48"/>
        <v>0</v>
      </c>
      <c r="S17" s="32">
        <f t="shared" si="49"/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53">T54</f>
        <v>0</v>
      </c>
      <c r="V17" s="32">
        <f t="shared" si="53"/>
        <v>0</v>
      </c>
      <c r="W17" s="34">
        <f t="shared" ref="W17:X17" si="54">C17+F17+I17+L17+O17+R17+U17</f>
        <v>0</v>
      </c>
      <c r="X17" s="35">
        <f t="shared" si="54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52" t="str">
        <f>Paramètres!D3</f>
        <v>C5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2"/>
      <c r="K19" s="183" t="s">
        <v>20</v>
      </c>
      <c r="L19" s="181"/>
      <c r="M19" s="181"/>
      <c r="N19" s="181"/>
      <c r="O19" s="181"/>
      <c r="P19" s="181"/>
      <c r="Q19" s="181"/>
      <c r="R19" s="181"/>
      <c r="S19" s="184"/>
      <c r="T19" s="18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77" t="str">
        <f>A8</f>
        <v>St Benoit Angers 1</v>
      </c>
      <c r="C20" s="178"/>
      <c r="D20" s="178"/>
      <c r="E20" s="178"/>
      <c r="F20" s="178"/>
      <c r="G20" s="178"/>
      <c r="H20" s="178"/>
      <c r="I20" s="178"/>
      <c r="J20" s="179"/>
      <c r="K20" s="177" t="str">
        <f>A15</f>
        <v>St Georges JR 3</v>
      </c>
      <c r="L20" s="178"/>
      <c r="M20" s="178"/>
      <c r="N20" s="178"/>
      <c r="O20" s="178"/>
      <c r="P20" s="178"/>
      <c r="Q20" s="178"/>
      <c r="R20" s="178"/>
      <c r="S20" s="17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77" t="str">
        <f>A11</f>
        <v>JB St Macaire 2</v>
      </c>
      <c r="C21" s="178"/>
      <c r="D21" s="178"/>
      <c r="E21" s="178"/>
      <c r="F21" s="178"/>
      <c r="G21" s="178"/>
      <c r="H21" s="178"/>
      <c r="I21" s="178"/>
      <c r="J21" s="179"/>
      <c r="K21" s="177" t="str">
        <f>A14</f>
        <v>Gennes P Eluard 1</v>
      </c>
      <c r="L21" s="178"/>
      <c r="M21" s="178"/>
      <c r="N21" s="178"/>
      <c r="O21" s="178"/>
      <c r="P21" s="178"/>
      <c r="Q21" s="178"/>
      <c r="R21" s="178"/>
      <c r="S21" s="17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77" t="str">
        <f>A10</f>
        <v>Bretonnais Cholet 2</v>
      </c>
      <c r="C22" s="178"/>
      <c r="D22" s="178"/>
      <c r="E22" s="178"/>
      <c r="F22" s="178"/>
      <c r="G22" s="178"/>
      <c r="H22" s="178"/>
      <c r="I22" s="178"/>
      <c r="J22" s="179"/>
      <c r="K22" s="177" t="str">
        <f>A8</f>
        <v>St Benoit Angers 1</v>
      </c>
      <c r="L22" s="178"/>
      <c r="M22" s="178"/>
      <c r="N22" s="178"/>
      <c r="O22" s="178"/>
      <c r="P22" s="178"/>
      <c r="Q22" s="178"/>
      <c r="R22" s="178"/>
      <c r="S22" s="17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77" t="str">
        <f>A15</f>
        <v>St Georges JR 3</v>
      </c>
      <c r="C23" s="178"/>
      <c r="D23" s="178"/>
      <c r="E23" s="178"/>
      <c r="F23" s="178"/>
      <c r="G23" s="178"/>
      <c r="H23" s="178"/>
      <c r="I23" s="178"/>
      <c r="J23" s="179"/>
      <c r="K23" s="177" t="str">
        <f>A11</f>
        <v>JB St Macaire 2</v>
      </c>
      <c r="L23" s="178"/>
      <c r="M23" s="178"/>
      <c r="N23" s="178"/>
      <c r="O23" s="178"/>
      <c r="P23" s="178"/>
      <c r="Q23" s="178"/>
      <c r="R23" s="178"/>
      <c r="S23" s="17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77" t="str">
        <f>A8</f>
        <v>St Benoit Angers 1</v>
      </c>
      <c r="C24" s="178"/>
      <c r="D24" s="178"/>
      <c r="E24" s="178"/>
      <c r="F24" s="178"/>
      <c r="G24" s="178"/>
      <c r="H24" s="178"/>
      <c r="I24" s="178"/>
      <c r="J24" s="179"/>
      <c r="K24" s="177" t="str">
        <f>A16</f>
        <v>Seiches V du Loir 2</v>
      </c>
      <c r="L24" s="178"/>
      <c r="M24" s="178"/>
      <c r="N24" s="178"/>
      <c r="O24" s="178"/>
      <c r="P24" s="178"/>
      <c r="Q24" s="178"/>
      <c r="R24" s="178"/>
      <c r="S24" s="17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77" t="str">
        <f>A11</f>
        <v>JB St Macaire 2</v>
      </c>
      <c r="C25" s="178"/>
      <c r="D25" s="178"/>
      <c r="E25" s="178"/>
      <c r="F25" s="178"/>
      <c r="G25" s="178"/>
      <c r="H25" s="178"/>
      <c r="I25" s="178"/>
      <c r="J25" s="179"/>
      <c r="K25" s="177" t="str">
        <f>A10</f>
        <v>Bretonnais Cholet 2</v>
      </c>
      <c r="L25" s="178"/>
      <c r="M25" s="178"/>
      <c r="N25" s="178"/>
      <c r="O25" s="178"/>
      <c r="P25" s="178"/>
      <c r="Q25" s="178"/>
      <c r="R25" s="178"/>
      <c r="S25" s="17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77" t="str">
        <f>A13</f>
        <v>Angers Debussy 1</v>
      </c>
      <c r="C26" s="178"/>
      <c r="D26" s="178"/>
      <c r="E26" s="178"/>
      <c r="F26" s="178"/>
      <c r="G26" s="178"/>
      <c r="H26" s="178"/>
      <c r="I26" s="178"/>
      <c r="J26" s="179"/>
      <c r="K26" s="177" t="str">
        <f>A8</f>
        <v>St Benoit Angers 1</v>
      </c>
      <c r="L26" s="178"/>
      <c r="M26" s="178"/>
      <c r="N26" s="178"/>
      <c r="O26" s="178"/>
      <c r="P26" s="178"/>
      <c r="Q26" s="178"/>
      <c r="R26" s="178"/>
      <c r="S26" s="17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77" t="str">
        <f>A10</f>
        <v>Bretonnais Cholet 2</v>
      </c>
      <c r="C27" s="178"/>
      <c r="D27" s="178"/>
      <c r="E27" s="178"/>
      <c r="F27" s="178"/>
      <c r="G27" s="178"/>
      <c r="H27" s="178"/>
      <c r="I27" s="178"/>
      <c r="J27" s="179"/>
      <c r="K27" s="177" t="str">
        <f>A15</f>
        <v>St Georges JR 3</v>
      </c>
      <c r="L27" s="178"/>
      <c r="M27" s="178"/>
      <c r="N27" s="178"/>
      <c r="O27" s="178"/>
      <c r="P27" s="178"/>
      <c r="Q27" s="178"/>
      <c r="R27" s="178"/>
      <c r="S27" s="17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77"/>
      <c r="C28" s="178"/>
      <c r="D28" s="178"/>
      <c r="E28" s="178"/>
      <c r="F28" s="178"/>
      <c r="G28" s="178"/>
      <c r="H28" s="178"/>
      <c r="I28" s="178"/>
      <c r="J28" s="179"/>
      <c r="K28" s="177"/>
      <c r="L28" s="178"/>
      <c r="M28" s="178"/>
      <c r="N28" s="178"/>
      <c r="O28" s="178"/>
      <c r="P28" s="178"/>
      <c r="Q28" s="178"/>
      <c r="R28" s="178"/>
      <c r="S28" s="17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77" t="str">
        <f>A8</f>
        <v>St Benoit Angers 1</v>
      </c>
      <c r="C29" s="178"/>
      <c r="D29" s="178"/>
      <c r="E29" s="178"/>
      <c r="F29" s="178"/>
      <c r="G29" s="178"/>
      <c r="H29" s="178"/>
      <c r="I29" s="178"/>
      <c r="J29" s="179"/>
      <c r="K29" s="177" t="str">
        <f t="shared" ref="K29:K30" si="55">A12</f>
        <v>St Augustin Angers 2</v>
      </c>
      <c r="L29" s="178"/>
      <c r="M29" s="178"/>
      <c r="N29" s="178"/>
      <c r="O29" s="178"/>
      <c r="P29" s="178"/>
      <c r="Q29" s="178"/>
      <c r="R29" s="178"/>
      <c r="S29" s="17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77" t="str">
        <f>A11</f>
        <v>JB St Macaire 2</v>
      </c>
      <c r="C30" s="178"/>
      <c r="D30" s="178"/>
      <c r="E30" s="178"/>
      <c r="F30" s="178"/>
      <c r="G30" s="178"/>
      <c r="H30" s="178"/>
      <c r="I30" s="178"/>
      <c r="J30" s="179"/>
      <c r="K30" s="177" t="str">
        <f t="shared" si="55"/>
        <v>Angers Debussy 1</v>
      </c>
      <c r="L30" s="178"/>
      <c r="M30" s="178"/>
      <c r="N30" s="178"/>
      <c r="O30" s="178"/>
      <c r="P30" s="178"/>
      <c r="Q30" s="178"/>
      <c r="R30" s="178"/>
      <c r="S30" s="17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77" t="str">
        <f>A14</f>
        <v>Gennes P Eluard 1</v>
      </c>
      <c r="C31" s="178"/>
      <c r="D31" s="178"/>
      <c r="E31" s="178"/>
      <c r="F31" s="178"/>
      <c r="G31" s="178"/>
      <c r="H31" s="178"/>
      <c r="I31" s="178"/>
      <c r="J31" s="179"/>
      <c r="K31" s="177" t="str">
        <f>A9</f>
        <v>St Louis Jallais 1</v>
      </c>
      <c r="L31" s="178"/>
      <c r="M31" s="178"/>
      <c r="N31" s="178"/>
      <c r="O31" s="178"/>
      <c r="P31" s="178"/>
      <c r="Q31" s="178"/>
      <c r="R31" s="178"/>
      <c r="S31" s="17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77" t="str">
        <f>A12</f>
        <v>St Augustin Angers 2</v>
      </c>
      <c r="C32" s="178"/>
      <c r="D32" s="178"/>
      <c r="E32" s="178"/>
      <c r="F32" s="178"/>
      <c r="G32" s="178"/>
      <c r="H32" s="178"/>
      <c r="I32" s="178"/>
      <c r="J32" s="179"/>
      <c r="K32" s="177" t="str">
        <f>A11</f>
        <v>JB St Macaire 2</v>
      </c>
      <c r="L32" s="178"/>
      <c r="M32" s="178"/>
      <c r="N32" s="178"/>
      <c r="O32" s="178"/>
      <c r="P32" s="178"/>
      <c r="Q32" s="178"/>
      <c r="R32" s="178"/>
      <c r="S32" s="17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77" t="str">
        <f>A8</f>
        <v>St Benoit Angers 1</v>
      </c>
      <c r="C33" s="178"/>
      <c r="D33" s="178"/>
      <c r="E33" s="178"/>
      <c r="F33" s="178"/>
      <c r="G33" s="178"/>
      <c r="H33" s="178"/>
      <c r="I33" s="178"/>
      <c r="J33" s="179"/>
      <c r="K33" s="177" t="str">
        <f>A9</f>
        <v>St Louis Jallais 1</v>
      </c>
      <c r="L33" s="178"/>
      <c r="M33" s="178"/>
      <c r="N33" s="178"/>
      <c r="O33" s="178"/>
      <c r="P33" s="178"/>
      <c r="Q33" s="178"/>
      <c r="R33" s="178"/>
      <c r="S33" s="17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77" t="str">
        <f>A15</f>
        <v>St Georges JR 3</v>
      </c>
      <c r="C34" s="178"/>
      <c r="D34" s="178"/>
      <c r="E34" s="178"/>
      <c r="F34" s="178"/>
      <c r="G34" s="178"/>
      <c r="H34" s="178"/>
      <c r="I34" s="178"/>
      <c r="J34" s="179"/>
      <c r="K34" s="177" t="str">
        <f>A12</f>
        <v>St Augustin Angers 2</v>
      </c>
      <c r="L34" s="178"/>
      <c r="M34" s="178"/>
      <c r="N34" s="178"/>
      <c r="O34" s="178"/>
      <c r="P34" s="178"/>
      <c r="Q34" s="178"/>
      <c r="R34" s="178"/>
      <c r="S34" s="17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77" t="str">
        <f>A8</f>
        <v>St Benoit Angers 1</v>
      </c>
      <c r="C35" s="178"/>
      <c r="D35" s="178"/>
      <c r="E35" s="178"/>
      <c r="F35" s="178"/>
      <c r="G35" s="178"/>
      <c r="H35" s="178"/>
      <c r="I35" s="178"/>
      <c r="J35" s="179"/>
      <c r="K35" s="177" t="str">
        <f>A14</f>
        <v>Gennes P Eluard 1</v>
      </c>
      <c r="L35" s="178"/>
      <c r="M35" s="178"/>
      <c r="N35" s="178"/>
      <c r="O35" s="178"/>
      <c r="P35" s="178"/>
      <c r="Q35" s="178"/>
      <c r="R35" s="178"/>
      <c r="S35" s="17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77" t="str">
        <f>A12</f>
        <v>St Augustin Angers 2</v>
      </c>
      <c r="C36" s="178"/>
      <c r="D36" s="178"/>
      <c r="E36" s="178"/>
      <c r="F36" s="178"/>
      <c r="G36" s="178"/>
      <c r="H36" s="178"/>
      <c r="I36" s="178"/>
      <c r="J36" s="179"/>
      <c r="K36" s="177" t="str">
        <f>A16</f>
        <v>Seiches V du Loir 2</v>
      </c>
      <c r="L36" s="178"/>
      <c r="M36" s="178"/>
      <c r="N36" s="178"/>
      <c r="O36" s="178"/>
      <c r="P36" s="178"/>
      <c r="Q36" s="178"/>
      <c r="R36" s="178"/>
      <c r="S36" s="17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7"/>
      <c r="C37" s="178"/>
      <c r="D37" s="178"/>
      <c r="E37" s="178"/>
      <c r="F37" s="178"/>
      <c r="G37" s="178"/>
      <c r="H37" s="178"/>
      <c r="I37" s="178"/>
      <c r="J37" s="179"/>
      <c r="K37" s="177"/>
      <c r="L37" s="178"/>
      <c r="M37" s="178"/>
      <c r="N37" s="178"/>
      <c r="O37" s="178"/>
      <c r="P37" s="178"/>
      <c r="Q37" s="178"/>
      <c r="R37" s="178"/>
      <c r="S37" s="179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Paramètres!D4</f>
        <v>C6</v>
      </c>
      <c r="B38" s="195" t="s">
        <v>19</v>
      </c>
      <c r="C38" s="178"/>
      <c r="D38" s="178"/>
      <c r="E38" s="178"/>
      <c r="F38" s="178"/>
      <c r="G38" s="178"/>
      <c r="H38" s="178"/>
      <c r="I38" s="178"/>
      <c r="J38" s="179"/>
      <c r="K38" s="195" t="s">
        <v>20</v>
      </c>
      <c r="L38" s="178"/>
      <c r="M38" s="178"/>
      <c r="N38" s="178"/>
      <c r="O38" s="178"/>
      <c r="P38" s="178"/>
      <c r="Q38" s="178"/>
      <c r="R38" s="178"/>
      <c r="S38" s="17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77" t="str">
        <f>A9</f>
        <v>St Louis Jallais 1</v>
      </c>
      <c r="C39" s="178"/>
      <c r="D39" s="178"/>
      <c r="E39" s="178"/>
      <c r="F39" s="178"/>
      <c r="G39" s="178"/>
      <c r="H39" s="178"/>
      <c r="I39" s="178"/>
      <c r="J39" s="179"/>
      <c r="K39" s="177" t="str">
        <f>A10</f>
        <v>Bretonnais Cholet 2</v>
      </c>
      <c r="L39" s="178"/>
      <c r="M39" s="178"/>
      <c r="N39" s="178"/>
      <c r="O39" s="178"/>
      <c r="P39" s="178"/>
      <c r="Q39" s="178"/>
      <c r="R39" s="178"/>
      <c r="S39" s="17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77" t="str">
        <f>A12</f>
        <v>St Augustin Angers 2</v>
      </c>
      <c r="C40" s="178"/>
      <c r="D40" s="178"/>
      <c r="E40" s="178"/>
      <c r="F40" s="178"/>
      <c r="G40" s="178"/>
      <c r="H40" s="178"/>
      <c r="I40" s="178"/>
      <c r="J40" s="179"/>
      <c r="K40" s="177" t="str">
        <f>A13</f>
        <v>Angers Debussy 1</v>
      </c>
      <c r="L40" s="178"/>
      <c r="M40" s="178"/>
      <c r="N40" s="178"/>
      <c r="O40" s="178"/>
      <c r="P40" s="178"/>
      <c r="Q40" s="178"/>
      <c r="R40" s="178"/>
      <c r="S40" s="17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77" t="str">
        <f>A16</f>
        <v>Seiches V du Loir 2</v>
      </c>
      <c r="C41" s="178"/>
      <c r="D41" s="178"/>
      <c r="E41" s="178"/>
      <c r="F41" s="178"/>
      <c r="G41" s="178"/>
      <c r="H41" s="178"/>
      <c r="I41" s="178"/>
      <c r="J41" s="179"/>
      <c r="K41" s="177" t="str">
        <f>A9</f>
        <v>St Louis Jallais 1</v>
      </c>
      <c r="L41" s="178"/>
      <c r="M41" s="178"/>
      <c r="N41" s="178"/>
      <c r="O41" s="178"/>
      <c r="P41" s="178"/>
      <c r="Q41" s="178"/>
      <c r="R41" s="178"/>
      <c r="S41" s="17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77" t="str">
        <f>A14</f>
        <v>Gennes P Eluard 1</v>
      </c>
      <c r="C42" s="178"/>
      <c r="D42" s="178"/>
      <c r="E42" s="178"/>
      <c r="F42" s="178"/>
      <c r="G42" s="178"/>
      <c r="H42" s="178"/>
      <c r="I42" s="178"/>
      <c r="J42" s="179"/>
      <c r="K42" s="177" t="str">
        <f t="shared" ref="K42:K44" si="56">A12</f>
        <v>St Augustin Angers 2</v>
      </c>
      <c r="L42" s="178"/>
      <c r="M42" s="178"/>
      <c r="N42" s="178"/>
      <c r="O42" s="178"/>
      <c r="P42" s="178"/>
      <c r="Q42" s="178"/>
      <c r="R42" s="178"/>
      <c r="S42" s="17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77" t="str">
        <f>A9</f>
        <v>St Louis Jallais 1</v>
      </c>
      <c r="C43" s="178"/>
      <c r="D43" s="178"/>
      <c r="E43" s="178"/>
      <c r="F43" s="178"/>
      <c r="G43" s="178"/>
      <c r="H43" s="178"/>
      <c r="I43" s="178"/>
      <c r="J43" s="179"/>
      <c r="K43" s="177" t="str">
        <f t="shared" si="56"/>
        <v>Angers Debussy 1</v>
      </c>
      <c r="L43" s="178"/>
      <c r="M43" s="178"/>
      <c r="N43" s="178"/>
      <c r="O43" s="178"/>
      <c r="P43" s="178"/>
      <c r="Q43" s="178"/>
      <c r="R43" s="178"/>
      <c r="S43" s="17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77" t="str">
        <f t="shared" ref="B44:B45" si="57">A15</f>
        <v>St Georges JR 3</v>
      </c>
      <c r="C44" s="178"/>
      <c r="D44" s="178"/>
      <c r="E44" s="178"/>
      <c r="F44" s="178"/>
      <c r="G44" s="178"/>
      <c r="H44" s="178"/>
      <c r="I44" s="178"/>
      <c r="J44" s="179"/>
      <c r="K44" s="177" t="str">
        <f t="shared" si="56"/>
        <v>Gennes P Eluard 1</v>
      </c>
      <c r="L44" s="178"/>
      <c r="M44" s="178"/>
      <c r="N44" s="178"/>
      <c r="O44" s="178"/>
      <c r="P44" s="178"/>
      <c r="Q44" s="178"/>
      <c r="R44" s="178"/>
      <c r="S44" s="17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77" t="str">
        <f t="shared" si="57"/>
        <v>Seiches V du Loir 2</v>
      </c>
      <c r="C45" s="178"/>
      <c r="D45" s="178"/>
      <c r="E45" s="178"/>
      <c r="F45" s="178"/>
      <c r="G45" s="178"/>
      <c r="H45" s="178"/>
      <c r="I45" s="178"/>
      <c r="J45" s="179"/>
      <c r="K45" s="177" t="str">
        <f>A11</f>
        <v>JB St Macaire 2</v>
      </c>
      <c r="L45" s="178"/>
      <c r="M45" s="178"/>
      <c r="N45" s="178"/>
      <c r="O45" s="178"/>
      <c r="P45" s="178"/>
      <c r="Q45" s="178"/>
      <c r="R45" s="178"/>
      <c r="S45" s="17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77" t="str">
        <f>A12</f>
        <v>St Augustin Angers 2</v>
      </c>
      <c r="C46" s="178"/>
      <c r="D46" s="178"/>
      <c r="E46" s="178"/>
      <c r="F46" s="178"/>
      <c r="G46" s="178"/>
      <c r="H46" s="178"/>
      <c r="I46" s="178"/>
      <c r="J46" s="179"/>
      <c r="K46" s="177" t="str">
        <f>A9</f>
        <v>St Louis Jallais 1</v>
      </c>
      <c r="L46" s="178"/>
      <c r="M46" s="178"/>
      <c r="N46" s="178"/>
      <c r="O46" s="178"/>
      <c r="P46" s="178"/>
      <c r="Q46" s="178"/>
      <c r="R46" s="178"/>
      <c r="S46" s="17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77"/>
      <c r="C47" s="178"/>
      <c r="D47" s="178"/>
      <c r="E47" s="178"/>
      <c r="F47" s="178"/>
      <c r="G47" s="178"/>
      <c r="H47" s="178"/>
      <c r="I47" s="178"/>
      <c r="J47" s="179"/>
      <c r="K47" s="177"/>
      <c r="L47" s="178"/>
      <c r="M47" s="178"/>
      <c r="N47" s="178"/>
      <c r="O47" s="178"/>
      <c r="P47" s="178"/>
      <c r="Q47" s="178"/>
      <c r="R47" s="178"/>
      <c r="S47" s="17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77" t="str">
        <f>A10</f>
        <v>Bretonnais Cholet 2</v>
      </c>
      <c r="C48" s="178"/>
      <c r="D48" s="178"/>
      <c r="E48" s="178"/>
      <c r="F48" s="178"/>
      <c r="G48" s="178"/>
      <c r="H48" s="178"/>
      <c r="I48" s="178"/>
      <c r="J48" s="179"/>
      <c r="K48" s="177" t="str">
        <f>A14</f>
        <v>Gennes P Eluard 1</v>
      </c>
      <c r="L48" s="178"/>
      <c r="M48" s="178"/>
      <c r="N48" s="178"/>
      <c r="O48" s="178"/>
      <c r="P48" s="178"/>
      <c r="Q48" s="178"/>
      <c r="R48" s="178"/>
      <c r="S48" s="17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77" t="str">
        <f>A15</f>
        <v>St Georges JR 3</v>
      </c>
      <c r="C49" s="178"/>
      <c r="D49" s="178"/>
      <c r="E49" s="178"/>
      <c r="F49" s="178"/>
      <c r="G49" s="178"/>
      <c r="H49" s="178"/>
      <c r="I49" s="178"/>
      <c r="J49" s="179"/>
      <c r="K49" s="177" t="str">
        <f>A16</f>
        <v>Seiches V du Loir 2</v>
      </c>
      <c r="L49" s="178"/>
      <c r="M49" s="178"/>
      <c r="N49" s="178"/>
      <c r="O49" s="178"/>
      <c r="P49" s="178"/>
      <c r="Q49" s="178"/>
      <c r="R49" s="178"/>
      <c r="S49" s="17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77" t="str">
        <f>A10</f>
        <v>Bretonnais Cholet 2</v>
      </c>
      <c r="C50" s="178"/>
      <c r="D50" s="178"/>
      <c r="E50" s="178"/>
      <c r="F50" s="178"/>
      <c r="G50" s="178"/>
      <c r="H50" s="178"/>
      <c r="I50" s="178"/>
      <c r="J50" s="179"/>
      <c r="K50" s="177" t="str">
        <f>A16</f>
        <v>Seiches V du Loir 2</v>
      </c>
      <c r="L50" s="178"/>
      <c r="M50" s="178"/>
      <c r="N50" s="178"/>
      <c r="O50" s="178"/>
      <c r="P50" s="178"/>
      <c r="Q50" s="178"/>
      <c r="R50" s="178"/>
      <c r="S50" s="17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77" t="str">
        <f>A13</f>
        <v>Angers Debussy 1</v>
      </c>
      <c r="C51" s="178"/>
      <c r="D51" s="178"/>
      <c r="E51" s="178"/>
      <c r="F51" s="178"/>
      <c r="G51" s="178"/>
      <c r="H51" s="178"/>
      <c r="I51" s="178"/>
      <c r="J51" s="179"/>
      <c r="K51" s="177" t="str">
        <f>A15</f>
        <v>St Georges JR 3</v>
      </c>
      <c r="L51" s="178"/>
      <c r="M51" s="178"/>
      <c r="N51" s="178"/>
      <c r="O51" s="178"/>
      <c r="P51" s="178"/>
      <c r="Q51" s="178"/>
      <c r="R51" s="178"/>
      <c r="S51" s="17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77" t="str">
        <f t="shared" ref="B52:B53" si="58">A13</f>
        <v>Angers Debussy 1</v>
      </c>
      <c r="C52" s="178"/>
      <c r="D52" s="178"/>
      <c r="E52" s="178"/>
      <c r="F52" s="178"/>
      <c r="G52" s="178"/>
      <c r="H52" s="178"/>
      <c r="I52" s="178"/>
      <c r="J52" s="179"/>
      <c r="K52" s="177" t="str">
        <f>A10</f>
        <v>Bretonnais Cholet 2</v>
      </c>
      <c r="L52" s="178"/>
      <c r="M52" s="178"/>
      <c r="N52" s="178"/>
      <c r="O52" s="178"/>
      <c r="P52" s="178"/>
      <c r="Q52" s="178"/>
      <c r="R52" s="178"/>
      <c r="S52" s="17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77" t="str">
        <f t="shared" si="58"/>
        <v>Gennes P Eluard 1</v>
      </c>
      <c r="C53" s="178"/>
      <c r="D53" s="178"/>
      <c r="E53" s="178"/>
      <c r="F53" s="178"/>
      <c r="G53" s="178"/>
      <c r="H53" s="178"/>
      <c r="I53" s="178"/>
      <c r="J53" s="179"/>
      <c r="K53" s="177" t="str">
        <f>A16</f>
        <v>Seiches V du Loir 2</v>
      </c>
      <c r="L53" s="178"/>
      <c r="M53" s="178"/>
      <c r="N53" s="178"/>
      <c r="O53" s="178"/>
      <c r="P53" s="178"/>
      <c r="Q53" s="178"/>
      <c r="R53" s="178"/>
      <c r="S53" s="17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77" t="str">
        <f>A9</f>
        <v>St Louis Jallais 1</v>
      </c>
      <c r="C54" s="178"/>
      <c r="D54" s="178"/>
      <c r="E54" s="178"/>
      <c r="F54" s="178"/>
      <c r="G54" s="178"/>
      <c r="H54" s="178"/>
      <c r="I54" s="178"/>
      <c r="J54" s="179"/>
      <c r="K54" s="177" t="str">
        <f>A11</f>
        <v>JB St Macaire 2</v>
      </c>
      <c r="L54" s="178"/>
      <c r="M54" s="178"/>
      <c r="N54" s="178"/>
      <c r="O54" s="178"/>
      <c r="P54" s="178"/>
      <c r="Q54" s="178"/>
      <c r="R54" s="178"/>
      <c r="S54" s="17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77" t="str">
        <f>A13</f>
        <v>Angers Debussy 1</v>
      </c>
      <c r="C55" s="178"/>
      <c r="D55" s="178"/>
      <c r="E55" s="178"/>
      <c r="F55" s="178"/>
      <c r="G55" s="178"/>
      <c r="H55" s="178"/>
      <c r="I55" s="178"/>
      <c r="J55" s="179"/>
      <c r="K55" s="177" t="str">
        <f>A14</f>
        <v>Gennes P Eluard 1</v>
      </c>
      <c r="L55" s="178"/>
      <c r="M55" s="178"/>
      <c r="N55" s="178"/>
      <c r="O55" s="178"/>
      <c r="P55" s="178"/>
      <c r="Q55" s="178"/>
      <c r="R55" s="178"/>
      <c r="S55" s="17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7"/>
      <c r="C56" s="178"/>
      <c r="D56" s="178"/>
      <c r="E56" s="178"/>
      <c r="F56" s="178"/>
      <c r="G56" s="178"/>
      <c r="H56" s="178"/>
      <c r="I56" s="178"/>
      <c r="J56" s="179"/>
      <c r="K56" s="177"/>
      <c r="L56" s="178"/>
      <c r="M56" s="178"/>
      <c r="N56" s="178"/>
      <c r="O56" s="178"/>
      <c r="P56" s="178"/>
      <c r="Q56" s="178"/>
      <c r="R56" s="178"/>
      <c r="S56" s="17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Paramètres!E1</f>
        <v>D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Paramètres!E3</f>
        <v>C7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Paramètres!E4</f>
        <v>C8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Paramètres!E6</f>
        <v>Ste Emilie Candé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Paramètres!E7</f>
        <v>Ste Emerance le Lion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Paramètres!E8</f>
        <v>Bretonnais Cholet 1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Paramètres!E9</f>
        <v>JA Cholet 2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Paramètres!E10</f>
        <v>JA St Sylvain 2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Paramètres!E11</f>
        <v>Angers Mermoz 1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1</v>
      </c>
      <c r="U13" s="14">
        <f t="shared" ref="U13:V13" si="31">T36</f>
        <v>0</v>
      </c>
      <c r="V13" s="15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Paramètres!E12</f>
        <v>Longué F Truffaut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Paramètres!E13</f>
        <v>Beaufort Molière 2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Paramètres!E14</f>
        <v>St Barthélémy La Vénaiserie 1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1</v>
      </c>
      <c r="U16" s="14">
        <f>U36</f>
        <v>0</v>
      </c>
      <c r="V16" s="15">
        <f>T36</f>
        <v>0</v>
      </c>
      <c r="W16" s="23">
        <f t="shared" ref="W16:X16" si="44">C16+F16+I16+L16+O16+R16+U16</f>
        <v>0</v>
      </c>
      <c r="X16" s="24">
        <f t="shared" si="44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customHeight="1" x14ac:dyDescent="0.35">
      <c r="A17" s="29" t="str">
        <f>Paramètres!E15</f>
        <v>St Benoit Angers 2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34">
        <f t="shared" ref="W17:X17" si="48">C17+F17+I17+L17+O17+R17+U17</f>
        <v>0</v>
      </c>
      <c r="X17" s="35">
        <f t="shared" si="48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Paramètres!E3</f>
        <v>C7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Ste Emilie Candé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Beaufort Molière 2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JA Cholet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Longué F Truffaut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St Benoit Angers 2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St Barthélémy La Vénaiserie 1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JA St Sylvain 2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Longué F Truffaut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Angers Mermoz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St Benoit Angers 2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JA Cholet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Bretonnais Cholet 1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St Benoit Angers 2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JA St Sylvain 2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Ste Emilie Candé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St Barthélémy La Vénaiserie 1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JA Cholet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Angers Mermoz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Ste Emilie Candé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JA St Sylvain 2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Bretonnais Cholet 1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Angers Mermoz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Ste Emilie Candé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Ste Emerance le Lion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St Barthélémy La Vénaiserie 1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Longué F Truffaut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JA Cholet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Ste Emilie Candé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St Barthélémy La Vénaiserie 1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JA St Sylvain 2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Ste Emerance le Lion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JA Cholet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Angers Mermoz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St Barthélémy La Vénaiserie 1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Ste Emilie Candé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Longué F Truffaut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Paramètres!E4</f>
        <v>C8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Ste Emerance le Lion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Bretonnais Cholet 1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JA St Sylvain 2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Angers Mermoz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Bretonnais Cholet 1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Ste Emilie Candé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Beaufort Molière 2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JA Cholet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St Barthélémy La Vénaiserie 1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Ste Emerance le Lion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Beaufort Molière 2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Longué F Truffaut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Ste Emerance le Lion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Angers Mermoz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Bretonnais Cholet 1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Longué F Truffaut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Ste Emerance le Lion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St Benoit Angers 2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Beaufort Molière 2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St Barthélémy La Vénaiserie 1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JA Cholet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St Benoit Angers 2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Beaufort Molière 2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JA St Sylvain 2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Bretonnais Cholet 1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St Benoit Angers 2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Beaufort Molière 2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Ste Emerance le Lion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Longué F Truffaut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Angers Mermoz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St Benoit Angers 2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Beaufort Molière 2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JA St Sylvain 2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Bretonnais Cholet 1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Paramètres!F1</f>
        <v>E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Paramètres!F3</f>
        <v>C9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Paramètres!F4</f>
        <v>C10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Paramètres!F6</f>
        <v>St Charles Angers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Paramètres!F7</f>
        <v>St Laud Les Ponts de cé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Paramètres!F8</f>
        <v>Ste Emilie Candé 2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Paramètres!F9</f>
        <v>St Francois Chateauneuf 2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Paramètres!F10</f>
        <v>JB St Macaire 3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Paramètres!F11</f>
        <v>Angers J Vilar 1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1</v>
      </c>
      <c r="U13" s="14">
        <f t="shared" ref="U13:V13" si="31">T36</f>
        <v>0</v>
      </c>
      <c r="V13" s="15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Paramètres!F12</f>
        <v>Montreuil J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Paramètres!F13</f>
        <v>Châteauneuf J Prévert 2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Paramètres!F14</f>
        <v>Angers Rabelais 3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1</v>
      </c>
      <c r="U16" s="14">
        <f>U36</f>
        <v>0</v>
      </c>
      <c r="V16" s="15">
        <f>T36</f>
        <v>0</v>
      </c>
      <c r="W16" s="23">
        <f t="shared" ref="W16:X16" si="44">C16+F16+I16+L16+O16+R16+U16</f>
        <v>0</v>
      </c>
      <c r="X16" s="24">
        <f t="shared" si="44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customHeight="1" x14ac:dyDescent="0.35">
      <c r="A17" s="29" t="str">
        <f>Paramètres!F15</f>
        <v>St Louis Jallais 3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34">
        <f t="shared" ref="W17:X17" si="48">C17+F17+I17+L17+O17+R17+U17</f>
        <v>0</v>
      </c>
      <c r="X17" s="35">
        <f t="shared" si="48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Paramètres!F3</f>
        <v>C9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St Charles Angers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Châteauneuf J Prévert 2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St Francois Chateauneuf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Montreuil J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St Louis Jallais 3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Angers Rabelais 3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JB St Macaire 3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Montreuil J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Angers J Vilar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St Louis Jallais 3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St Francois Chateauneuf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Ste Emilie Candé 2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St Louis Jallais 3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JB St Macaire 3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St Charles Angers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Angers Rabelais 3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St Francois Chateauneuf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Angers J Vilar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St Charles Angers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JB St Macaire 3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Ste Emilie Candé 2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Angers J Vilar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St Charles Angers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St Laud Les Ponts de cé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Angers Rabelais 3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Montreuil J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St Francois Chateauneuf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St Charles Angers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Angers Rabelais 3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JB St Macaire 3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St Laud Les Ponts de cé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St Francois Chateauneuf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Angers J Vilar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Angers Rabelais 3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St Charles Angers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Montreuil J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Paramètres!F4</f>
        <v>C10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St Laud Les Ponts de cé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Ste Emilie Candé 2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JB St Macaire 3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Angers J Vilar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Ste Emilie Candé 2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St Charles Angers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Châteauneuf J Prévert 2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St Francois Chateauneuf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Angers Rabelais 3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St Laud Les Ponts de cé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Châteauneuf J Prévert 2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Montreuil J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St Laud Les Ponts de cé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Angers J Vilar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Ste Emilie Candé 2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Montreuil J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St Laud Les Ponts de cé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St Louis Jallais 3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Châteauneuf J Prévert 2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Angers Rabelais 3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St Francois Chateauneuf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St Louis Jallais 3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Châteauneuf J Prévert 2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JB St Macaire 3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Ste Emilie Candé 2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St Louis Jallais 3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Châteauneuf J Prévert 2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St Laud Les Ponts de cé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Montreuil J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Angers J Vilar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St Louis Jallais 3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Châteauneuf J Prévert 2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JB St Macaire 3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Ste Emilie Candé 2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Paramètres!G1</f>
        <v>F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Paramètres!G3</f>
        <v>D1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Paramètres!G4</f>
        <v>D2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93" t="s">
        <v>5</v>
      </c>
      <c r="C6" s="187"/>
      <c r="D6" s="194"/>
      <c r="E6" s="186" t="s">
        <v>6</v>
      </c>
      <c r="F6" s="187"/>
      <c r="G6" s="188"/>
      <c r="H6" s="189" t="s">
        <v>7</v>
      </c>
      <c r="I6" s="190"/>
      <c r="J6" s="191"/>
      <c r="K6" s="189" t="s">
        <v>8</v>
      </c>
      <c r="L6" s="190"/>
      <c r="M6" s="191"/>
      <c r="N6" s="189" t="s">
        <v>9</v>
      </c>
      <c r="O6" s="190"/>
      <c r="P6" s="191"/>
      <c r="Q6" s="192" t="s">
        <v>10</v>
      </c>
      <c r="R6" s="190"/>
      <c r="S6" s="191"/>
      <c r="T6" s="189" t="s">
        <v>11</v>
      </c>
      <c r="U6" s="190"/>
      <c r="V6" s="191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8" t="s">
        <v>14</v>
      </c>
      <c r="C7" s="10" t="s">
        <v>15</v>
      </c>
      <c r="D7" s="11" t="s">
        <v>16</v>
      </c>
      <c r="E7" s="58" t="s">
        <v>14</v>
      </c>
      <c r="F7" s="10" t="s">
        <v>15</v>
      </c>
      <c r="G7" s="11" t="s">
        <v>16</v>
      </c>
      <c r="H7" s="58" t="s">
        <v>14</v>
      </c>
      <c r="I7" s="10" t="s">
        <v>15</v>
      </c>
      <c r="J7" s="11" t="s">
        <v>16</v>
      </c>
      <c r="K7" s="58" t="s">
        <v>14</v>
      </c>
      <c r="L7" s="10" t="s">
        <v>15</v>
      </c>
      <c r="M7" s="11" t="s">
        <v>16</v>
      </c>
      <c r="N7" s="58" t="s">
        <v>14</v>
      </c>
      <c r="O7" s="10" t="s">
        <v>15</v>
      </c>
      <c r="P7" s="11" t="s">
        <v>16</v>
      </c>
      <c r="Q7" s="58" t="s">
        <v>14</v>
      </c>
      <c r="R7" s="10" t="s">
        <v>15</v>
      </c>
      <c r="S7" s="11" t="s">
        <v>16</v>
      </c>
      <c r="T7" s="58" t="s">
        <v>14</v>
      </c>
      <c r="U7" s="10" t="s">
        <v>15</v>
      </c>
      <c r="V7" s="11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Paramètres!G6</f>
        <v>St Jo Chemillé 1</v>
      </c>
      <c r="B8" s="59">
        <f>IF(C8&lt;&gt;"",IF((C8-D8)&gt;0,Paramètres!$B$17,IF((C8-D8)&lt;0,Paramètres!$B$19,IF((C8-D8)=0,Paramètres!$B$18))),"")</f>
        <v>1</v>
      </c>
      <c r="C8" s="60">
        <f t="shared" ref="C8:D8" si="0">T20</f>
        <v>0</v>
      </c>
      <c r="D8" s="18">
        <f t="shared" si="0"/>
        <v>0</v>
      </c>
      <c r="E8" s="59">
        <f>IF(F8&lt;&gt;"",IF((F8-G8)&gt;0,Paramètres!$B$17,IF((F8-G8)&lt;0,Paramètres!$B$19,IF((F8-G8)=0,Paramètres!$B$18))),"")</f>
        <v>1</v>
      </c>
      <c r="F8" s="60">
        <f>U22</f>
        <v>0</v>
      </c>
      <c r="G8" s="18">
        <f>T22</f>
        <v>0</v>
      </c>
      <c r="H8" s="59">
        <f>IF(I8&lt;&gt;"",IF((I8-J8)&gt;0,Paramètres!$B$17,IF((I8-J8)&lt;0,Paramètres!$B$19,IF((I8-J8)=0,Paramètres!$B$18))),"")</f>
        <v>1</v>
      </c>
      <c r="I8" s="60">
        <f t="shared" ref="I8:J8" si="1">T24</f>
        <v>0</v>
      </c>
      <c r="J8" s="18">
        <f t="shared" si="1"/>
        <v>0</v>
      </c>
      <c r="K8" s="59">
        <f>IF(L8&lt;&gt;"",IF((L8-M8)&gt;0,Paramètres!$B$17,IF((L8-M8)&lt;0,Paramètres!$B$19,IF((L8-M8)=0,Paramètres!$B$18))),"")</f>
        <v>1</v>
      </c>
      <c r="L8" s="60">
        <f>U26</f>
        <v>0</v>
      </c>
      <c r="M8" s="18">
        <f>T26</f>
        <v>0</v>
      </c>
      <c r="N8" s="59">
        <f>IF(O8&lt;&gt;"",IF((O8-P8)&gt;0,Paramètres!$B$17,IF((O8-P8)&lt;0,Paramètres!$B$19,IF((O8-P8)=0,Paramètres!$B$18))),"")</f>
        <v>1</v>
      </c>
      <c r="O8" s="60">
        <f t="shared" ref="O8:P8" si="2">T29</f>
        <v>0</v>
      </c>
      <c r="P8" s="18">
        <f t="shared" si="2"/>
        <v>0</v>
      </c>
      <c r="Q8" s="59">
        <f>IF(R8&lt;&gt;"",IF((R8-S8)&gt;0,Paramètres!$B$17,IF((R8-S8)&lt;0,Paramètres!$B$19,IF((R8-S8)=0,Paramètres!$B$18))),"")</f>
        <v>1</v>
      </c>
      <c r="R8" s="60">
        <f t="shared" ref="R8:S8" si="3">T33</f>
        <v>0</v>
      </c>
      <c r="S8" s="18">
        <f t="shared" si="3"/>
        <v>0</v>
      </c>
      <c r="T8" s="59">
        <f>IF(U8&lt;&gt;"",IF((U8-V8)&gt;0,Paramètres!$B$17,IF((U8-V8)&lt;0,Paramètres!$B$19,IF((U8-V8)=0,Paramètres!$B$18))),"")</f>
        <v>1</v>
      </c>
      <c r="U8" s="60">
        <f t="shared" ref="U8:V8" si="4">T35</f>
        <v>0</v>
      </c>
      <c r="V8" s="18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Paramètres!G7</f>
        <v>St Jo Longué 1</v>
      </c>
      <c r="B9" s="61">
        <f>IF(C9&lt;&gt;"",IF((C9-D9)&gt;0,Paramètres!$B$17,IF((C9-D9)&lt;0,Paramètres!$B$19,IF((C9-D9)=0,Paramètres!$B$18))),"")</f>
        <v>1</v>
      </c>
      <c r="C9" s="62">
        <f t="shared" ref="C9:D9" si="9">T39</f>
        <v>0</v>
      </c>
      <c r="D9" s="24">
        <f t="shared" si="9"/>
        <v>0</v>
      </c>
      <c r="E9" s="61">
        <f>IF(F9&lt;&gt;"",IF((F9-G9)&gt;0,Paramètres!$B$17,IF((F9-G9)&lt;0,Paramètres!$B$19,IF((F9-G9)=0,Paramètres!$B$18))),"")</f>
        <v>1</v>
      </c>
      <c r="F9" s="62">
        <f>U41</f>
        <v>0</v>
      </c>
      <c r="G9" s="24">
        <f>T41</f>
        <v>0</v>
      </c>
      <c r="H9" s="61">
        <f>IF(I9&lt;&gt;"",IF((I9-J9)&gt;0,Paramètres!$B$17,IF((I9-J9)&lt;0,Paramètres!$B$19,IF((I9-J9)=0,Paramètres!$B$18))),"")</f>
        <v>1</v>
      </c>
      <c r="I9" s="62">
        <f t="shared" ref="I9:J9" si="10">T43</f>
        <v>0</v>
      </c>
      <c r="J9" s="24">
        <f t="shared" si="10"/>
        <v>0</v>
      </c>
      <c r="K9" s="61">
        <f>IF(L9&lt;&gt;"",IF((L9-M9)&gt;0,Paramètres!$B$17,IF((L9-M9)&lt;0,Paramètres!$B$19,IF((L9-M9)=0,Paramètres!$B$18))),"")</f>
        <v>1</v>
      </c>
      <c r="L9" s="62">
        <f>U46</f>
        <v>0</v>
      </c>
      <c r="M9" s="24">
        <f>T46</f>
        <v>0</v>
      </c>
      <c r="N9" s="61">
        <f>IF(O9&lt;&gt;"",IF((O9-P9)&gt;0,Paramètres!$B$17,IF((O9-P9)&lt;0,Paramètres!$B$19,IF((O9-P9)=0,Paramètres!$B$18))),"")</f>
        <v>1</v>
      </c>
      <c r="O9" s="62">
        <f>U31</f>
        <v>0</v>
      </c>
      <c r="P9" s="24">
        <f>T31</f>
        <v>0</v>
      </c>
      <c r="Q9" s="61">
        <f>IF(R9&lt;&gt;"",IF((R9-S9)&gt;0,Paramètres!$B$17,IF((R9-S9)&lt;0,Paramètres!$B$19,IF((R9-S9)=0,Paramètres!$B$18))),"")</f>
        <v>1</v>
      </c>
      <c r="R9" s="62">
        <f>U33</f>
        <v>0</v>
      </c>
      <c r="S9" s="24">
        <f>T33</f>
        <v>0</v>
      </c>
      <c r="T9" s="61">
        <f>IF(U9&lt;&gt;"",IF((U9-V9)&gt;0,Paramètres!$B$17,IF((U9-V9)&lt;0,Paramètres!$B$19,IF((U9-V9)=0,Paramètres!$B$18))),"")</f>
        <v>1</v>
      </c>
      <c r="U9" s="62">
        <f t="shared" ref="U9:V9" si="11">T54</f>
        <v>0</v>
      </c>
      <c r="V9" s="24">
        <f t="shared" si="11"/>
        <v>0</v>
      </c>
      <c r="W9" s="23">
        <f t="shared" ref="W9:X9" si="12">C9+F9+I9+L9+O9+R9+U9</f>
        <v>0</v>
      </c>
      <c r="X9" s="24">
        <f t="shared" si="12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Paramètres!G8</f>
        <v>JA St Sylvain 1</v>
      </c>
      <c r="B10" s="61">
        <f>IF(C10&lt;&gt;"",IF((C10-D10)&gt;0,Paramètres!$B$17,IF((C10-D10)&lt;0,Paramètres!$B$19,IF((C10-D10)=0,Paramètres!$B$18))),"")</f>
        <v>1</v>
      </c>
      <c r="C10" s="62">
        <f>U39</f>
        <v>0</v>
      </c>
      <c r="D10" s="24">
        <f>T39</f>
        <v>0</v>
      </c>
      <c r="E10" s="61">
        <f>IF(F10&lt;&gt;"",IF((F10-G10)&gt;0,Paramètres!$B$17,IF((F10-G10)&lt;0,Paramètres!$B$19,IF((F10-G10)=0,Paramètres!$B$18))),"")</f>
        <v>1</v>
      </c>
      <c r="F10" s="62">
        <f t="shared" ref="F10:G10" si="13">T22</f>
        <v>0</v>
      </c>
      <c r="G10" s="24">
        <f t="shared" si="13"/>
        <v>0</v>
      </c>
      <c r="H10" s="61">
        <f>IF(I10&lt;&gt;"",IF((I10-J10)&gt;0,Paramètres!$B$17,IF((I10-J10)&lt;0,Paramètres!$B$19,IF((I10-J10)=0,Paramètres!$B$18))),"")</f>
        <v>1</v>
      </c>
      <c r="I10" s="62">
        <f>U25</f>
        <v>0</v>
      </c>
      <c r="J10" s="24">
        <f>T25</f>
        <v>0</v>
      </c>
      <c r="K10" s="61">
        <f>IF(L10&lt;&gt;"",IF((L10-M10)&gt;0,Paramètres!$B$17,IF((L10-M10)&lt;0,Paramètres!$B$19,IF((L10-M10)=0,Paramètres!$B$18))),"")</f>
        <v>1</v>
      </c>
      <c r="L10" s="62">
        <f t="shared" ref="L10:M10" si="14">T27</f>
        <v>0</v>
      </c>
      <c r="M10" s="24">
        <f t="shared" si="14"/>
        <v>0</v>
      </c>
      <c r="N10" s="61">
        <f>IF(O10&lt;&gt;"",IF((O10-P10)&gt;0,Paramètres!$B$17,IF((O10-P10)&lt;0,Paramètres!$B$19,IF((O10-P10)=0,Paramètres!$B$18))),"")</f>
        <v>1</v>
      </c>
      <c r="O10" s="62">
        <f t="shared" ref="O10:P10" si="15">T48</f>
        <v>0</v>
      </c>
      <c r="P10" s="24">
        <f t="shared" si="15"/>
        <v>0</v>
      </c>
      <c r="Q10" s="61">
        <f>IF(R10&lt;&gt;"",IF((R10-S10)&gt;0,Paramètres!$B$17,IF((R10-S10)&lt;0,Paramètres!$B$19,IF((R10-S10)=0,Paramètres!$B$18))),"")</f>
        <v>1</v>
      </c>
      <c r="R10" s="62">
        <f t="shared" ref="R10:S10" si="16">T50</f>
        <v>0</v>
      </c>
      <c r="S10" s="24">
        <f t="shared" si="16"/>
        <v>0</v>
      </c>
      <c r="T10" s="61">
        <f>IF(U10&lt;&gt;"",IF((U10-V10)&gt;0,Paramètres!$B$17,IF((U10-V10)&lt;0,Paramètres!$B$19,IF((U10-V10)=0,Paramètres!$B$18))),"")</f>
        <v>1</v>
      </c>
      <c r="U10" s="62">
        <f>U52</f>
        <v>0</v>
      </c>
      <c r="V10" s="24">
        <f>T52</f>
        <v>0</v>
      </c>
      <c r="W10" s="23">
        <f t="shared" ref="W10:X10" si="17">C10+F10+I10+L10+O10+R10+U10</f>
        <v>0</v>
      </c>
      <c r="X10" s="24">
        <f t="shared" si="17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Paramètres!G9</f>
        <v>Mongazon Angers 2</v>
      </c>
      <c r="B11" s="61">
        <f>IF(C11&lt;&gt;"",IF((C11-D11)&gt;0,Paramètres!$B$17,IF((C11-D11)&lt;0,Paramètres!$B$19,IF((C11-D11)=0,Paramètres!$B$18))),"")</f>
        <v>1</v>
      </c>
      <c r="C11" s="62">
        <f t="shared" ref="C11:D11" si="18">T21</f>
        <v>0</v>
      </c>
      <c r="D11" s="24">
        <f t="shared" si="18"/>
        <v>0</v>
      </c>
      <c r="E11" s="61">
        <f>IF(F11&lt;&gt;"",IF((F11-G11)&gt;0,Paramètres!$B$17,IF((F11-G11)&lt;0,Paramètres!$B$19,IF((F11-G11)=0,Paramètres!$B$18))),"")</f>
        <v>1</v>
      </c>
      <c r="F11" s="62">
        <f>U23</f>
        <v>0</v>
      </c>
      <c r="G11" s="24">
        <f>T23</f>
        <v>0</v>
      </c>
      <c r="H11" s="61">
        <f>IF(I11&lt;&gt;"",IF((I11-J11)&gt;0,Paramètres!$B$17,IF((I11-J11)&lt;0,Paramètres!$B$19,IF((I11-J11)=0,Paramètres!$B$18))),"")</f>
        <v>1</v>
      </c>
      <c r="I11" s="62">
        <f t="shared" ref="I11:J11" si="19">T25</f>
        <v>0</v>
      </c>
      <c r="J11" s="24">
        <f t="shared" si="19"/>
        <v>0</v>
      </c>
      <c r="K11" s="61">
        <f>IF(L11&lt;&gt;"",IF((L11-M11)&gt;0,Paramètres!$B$17,IF((L11-M11)&lt;0,Paramètres!$B$19,IF((L11-M11)=0,Paramètres!$B$18))),"")</f>
        <v>1</v>
      </c>
      <c r="L11" s="62">
        <f>U45</f>
        <v>0</v>
      </c>
      <c r="M11" s="24">
        <f>T45</f>
        <v>0</v>
      </c>
      <c r="N11" s="61">
        <f>IF(O11&lt;&gt;"",IF((O11-P11)&gt;0,Paramètres!$B$17,IF((O11-P11)&lt;0,Paramètres!$B$19,IF((O11-P11)=0,Paramètres!$B$18))),"")</f>
        <v>1</v>
      </c>
      <c r="O11" s="62">
        <f t="shared" ref="O11:P11" si="20">T30</f>
        <v>0</v>
      </c>
      <c r="P11" s="24">
        <f t="shared" si="20"/>
        <v>0</v>
      </c>
      <c r="Q11" s="61">
        <f>IF(R11&lt;&gt;"",IF((R11-S11)&gt;0,Paramètres!$B$17,IF((R11-S11)&lt;0,Paramètres!$B$19,IF((R11-S11)=0,Paramètres!$B$18))),"")</f>
        <v>1</v>
      </c>
      <c r="R11" s="62">
        <f>U32</f>
        <v>0</v>
      </c>
      <c r="S11" s="24">
        <f>T32</f>
        <v>0</v>
      </c>
      <c r="T11" s="61">
        <f>IF(U11&lt;&gt;"",IF((U11-V11)&gt;0,Paramètres!$B$17,IF((U11-V11)&lt;0,Paramètres!$B$19,IF((U11-V11)=0,Paramètres!$B$18))),"")</f>
        <v>1</v>
      </c>
      <c r="U11" s="62">
        <f>U54</f>
        <v>0</v>
      </c>
      <c r="V11" s="24">
        <f>T54</f>
        <v>0</v>
      </c>
      <c r="W11" s="23">
        <f t="shared" ref="W11:X11" si="21">C11+F11+I11+L11+O11+R11+U11</f>
        <v>0</v>
      </c>
      <c r="X11" s="24">
        <f t="shared" si="21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Paramètres!G10</f>
        <v>St Benoit Angers 3</v>
      </c>
      <c r="B12" s="61">
        <f>IF(C12&lt;&gt;"",IF((C12-D12)&gt;0,Paramètres!$B$17,IF((C12-D12)&lt;0,Paramètres!$B$19,IF((C12-D12)=0,Paramètres!$B$18))),"")</f>
        <v>1</v>
      </c>
      <c r="C12" s="62">
        <f t="shared" ref="C12:D12" si="22">T40</f>
        <v>0</v>
      </c>
      <c r="D12" s="24">
        <f t="shared" si="22"/>
        <v>0</v>
      </c>
      <c r="E12" s="61">
        <f>IF(F12&lt;&gt;"",IF((F12-G12)&gt;0,Paramètres!$B$17,IF((F12-G12)&lt;0,Paramètres!$B$19,IF((F12-G12)=0,Paramètres!$B$18))),"")</f>
        <v>1</v>
      </c>
      <c r="F12" s="62">
        <f t="shared" ref="F12:F13" si="23">U42</f>
        <v>0</v>
      </c>
      <c r="G12" s="24">
        <f t="shared" ref="G12:G13" si="24">T42</f>
        <v>0</v>
      </c>
      <c r="H12" s="61">
        <f>IF(I12&lt;&gt;"",IF((I12-J12)&gt;0,Paramètres!$B$17,IF((I12-J12)&lt;0,Paramètres!$B$19,IF((I12-J12)=0,Paramètres!$B$18))),"")</f>
        <v>1</v>
      </c>
      <c r="I12" s="62">
        <f t="shared" ref="I12:J12" si="25">T46</f>
        <v>0</v>
      </c>
      <c r="J12" s="24">
        <f t="shared" si="25"/>
        <v>0</v>
      </c>
      <c r="K12" s="61">
        <f>IF(L12&lt;&gt;"",IF((L12-M12)&gt;0,Paramètres!$B$17,IF((L12-M12)&lt;0,Paramètres!$B$19,IF((L12-M12)=0,Paramètres!$B$18))),"")</f>
        <v>1</v>
      </c>
      <c r="L12" s="62">
        <f t="shared" ref="L12:L13" si="26">U29</f>
        <v>0</v>
      </c>
      <c r="M12" s="24">
        <f t="shared" ref="M12:M13" si="27">T29</f>
        <v>0</v>
      </c>
      <c r="N12" s="61">
        <f>IF(O12&lt;&gt;"",IF((O12-P12)&gt;0,Paramètres!$B$17,IF((O12-P12)&lt;0,Paramètres!$B$19,IF((O12-P12)=0,Paramètres!$B$18))),"")</f>
        <v>1</v>
      </c>
      <c r="O12" s="62">
        <f t="shared" ref="O12:P12" si="28">T32</f>
        <v>0</v>
      </c>
      <c r="P12" s="24">
        <f t="shared" si="28"/>
        <v>0</v>
      </c>
      <c r="Q12" s="61">
        <f>IF(R12&lt;&gt;"",IF((R12-S12)&gt;0,Paramètres!$B$17,IF((R12-S12)&lt;0,Paramètres!$B$19,IF((R12-S12)=0,Paramètres!$B$18))),"")</f>
        <v>1</v>
      </c>
      <c r="R12" s="62">
        <f>U34</f>
        <v>0</v>
      </c>
      <c r="S12" s="24">
        <f>T34</f>
        <v>0</v>
      </c>
      <c r="T12" s="61">
        <f>IF(U12&lt;&gt;"",IF((U12-V12)&gt;0,Paramètres!$B$17,IF((U12-V12)&lt;0,Paramètres!$B$19,IF((U12-V12)=0,Paramètres!$B$18))),"")</f>
        <v>1</v>
      </c>
      <c r="U12" s="62">
        <f t="shared" ref="U12:V12" si="29">T36</f>
        <v>0</v>
      </c>
      <c r="V12" s="24">
        <f t="shared" si="29"/>
        <v>0</v>
      </c>
      <c r="W12" s="23">
        <f t="shared" ref="W12:X12" si="30">C12+F12+I12+L12+O12+R12+U12</f>
        <v>0</v>
      </c>
      <c r="X12" s="24">
        <f t="shared" si="30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Paramètres!G11</f>
        <v>Chalonnes St Exupéry 1</v>
      </c>
      <c r="B13" s="61">
        <f>IF(C13&lt;&gt;"",IF((C13-D13)&gt;0,Paramètres!$B$17,IF((C13-D13)&lt;0,Paramètres!$B$19,IF((C13-D13)=0,Paramètres!$B$18))),"")</f>
        <v>1</v>
      </c>
      <c r="C13" s="62">
        <f t="shared" ref="C13:D13" si="31">T40</f>
        <v>0</v>
      </c>
      <c r="D13" s="24">
        <f t="shared" si="31"/>
        <v>0</v>
      </c>
      <c r="E13" s="61">
        <f>IF(F13&lt;&gt;"",IF((F13-G13)&gt;0,Paramètres!$B$17,IF((F13-G13)&lt;0,Paramètres!$B$19,IF((F13-G13)=0,Paramètres!$B$18))),"")</f>
        <v>1</v>
      </c>
      <c r="F13" s="62">
        <f t="shared" si="23"/>
        <v>0</v>
      </c>
      <c r="G13" s="24">
        <f t="shared" si="24"/>
        <v>0</v>
      </c>
      <c r="H13" s="61">
        <f>IF(I13&lt;&gt;"",IF((I13-J13)&gt;0,Paramètres!$B$17,IF((I13-J13)&lt;0,Paramètres!$B$19,IF((I13-J13)=0,Paramètres!$B$18))),"")</f>
        <v>1</v>
      </c>
      <c r="I13" s="62">
        <f t="shared" ref="I13:J13" si="32">T26</f>
        <v>0</v>
      </c>
      <c r="J13" s="24">
        <f t="shared" si="32"/>
        <v>0</v>
      </c>
      <c r="K13" s="61">
        <f>IF(L13&lt;&gt;"",IF((L13-M13)&gt;0,Paramètres!$B$17,IF((L13-M13)&lt;0,Paramètres!$B$19,IF((L13-M13)=0,Paramètres!$B$18))),"")</f>
        <v>1</v>
      </c>
      <c r="L13" s="62">
        <f t="shared" si="26"/>
        <v>0</v>
      </c>
      <c r="M13" s="24">
        <f t="shared" si="27"/>
        <v>0</v>
      </c>
      <c r="N13" s="61">
        <f>IF(O13&lt;&gt;"",IF((O13-P13)&gt;0,Paramètres!$B$17,IF((O13-P13)&lt;0,Paramètres!$B$19,IF((O13-P13)=0,Paramètres!$B$18))),"")</f>
        <v>1</v>
      </c>
      <c r="O13" s="62">
        <f t="shared" ref="O13:P13" si="33">T51</f>
        <v>0</v>
      </c>
      <c r="P13" s="24">
        <f t="shared" si="33"/>
        <v>0</v>
      </c>
      <c r="Q13" s="61">
        <f>IF(R13&lt;&gt;"",IF((R13-S13)&gt;0,Paramètres!$B$17,IF((R13-S13)&lt;0,Paramètres!$B$19,IF((R13-S13)=0,Paramètres!$B$18))),"")</f>
        <v>1</v>
      </c>
      <c r="R13" s="62">
        <f t="shared" ref="R13:S13" si="34">T52</f>
        <v>0</v>
      </c>
      <c r="S13" s="24">
        <f t="shared" si="34"/>
        <v>0</v>
      </c>
      <c r="T13" s="61">
        <f>IF(U13&lt;&gt;"",IF((U13-V13)&gt;0,Paramètres!$B$17,IF((U13-V13)&lt;0,Paramètres!$B$19,IF((U13-V13)=0,Paramètres!$B$18))),"")</f>
        <v>1</v>
      </c>
      <c r="U13" s="62">
        <f t="shared" ref="U13:V13" si="35">T55</f>
        <v>0</v>
      </c>
      <c r="V13" s="24">
        <f t="shared" si="35"/>
        <v>0</v>
      </c>
      <c r="W13" s="23">
        <f t="shared" ref="W13:X13" si="36">C13+F13+I13+L13+O13+R13+U13</f>
        <v>0</v>
      </c>
      <c r="X13" s="24">
        <f t="shared" si="36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Paramètres!G12</f>
        <v>Noyant P Anjou 1</v>
      </c>
      <c r="B14" s="61">
        <f>IF(C14&lt;&gt;"",IF((C14-D14)&gt;0,Paramètres!$B$17,IF((C14-D14)&lt;0,Paramètres!$B$19,IF((C14-D14)=0,Paramètres!$B$18))),"")</f>
        <v>1</v>
      </c>
      <c r="C14" s="63">
        <f>U21</f>
        <v>0</v>
      </c>
      <c r="D14" s="64">
        <f>T21</f>
        <v>0</v>
      </c>
      <c r="E14" s="61">
        <f>IF(F14&lt;&gt;"",IF((F14-G14)&gt;0,Paramètres!$B$17,IF((F14-G14)&lt;0,Paramètres!$B$19,IF((F14-G14)=0,Paramètres!$B$18))),"")</f>
        <v>1</v>
      </c>
      <c r="F14" s="63">
        <f t="shared" ref="F14:G14" si="37">T42</f>
        <v>0</v>
      </c>
      <c r="G14" s="64">
        <f t="shared" si="37"/>
        <v>0</v>
      </c>
      <c r="H14" s="61">
        <f>IF(I14&lt;&gt;"",IF((I14-J14)&gt;0,Paramètres!$B$17,IF((I14-J14)&lt;0,Paramètres!$B$19,IF((I14-J14)=0,Paramètres!$B$18))),"")</f>
        <v>1</v>
      </c>
      <c r="I14" s="63">
        <f>U44</f>
        <v>0</v>
      </c>
      <c r="J14" s="64">
        <f>T44</f>
        <v>0</v>
      </c>
      <c r="K14" s="61">
        <f>IF(L14&lt;&gt;"",IF((L14-M14)&gt;0,Paramètres!$B$17,IF((L14-M14)&lt;0,Paramètres!$B$19,IF((L14-M14)=0,Paramètres!$B$18))),"")</f>
        <v>1</v>
      </c>
      <c r="L14" s="63">
        <f>U48</f>
        <v>0</v>
      </c>
      <c r="M14" s="64">
        <f>T48</f>
        <v>0</v>
      </c>
      <c r="N14" s="61">
        <f>IF(O14&lt;&gt;"",IF((O14-P14)&gt;0,Paramètres!$B$17,IF((O14-P14)&lt;0,Paramètres!$B$19,IF((O14-P14)=0,Paramètres!$B$18))),"")</f>
        <v>1</v>
      </c>
      <c r="O14" s="63">
        <f t="shared" ref="O14:P14" si="38">T31</f>
        <v>0</v>
      </c>
      <c r="P14" s="64">
        <f t="shared" si="38"/>
        <v>0</v>
      </c>
      <c r="Q14" s="61">
        <f>IF(R14&lt;&gt;"",IF((R14-S14)&gt;0,Paramètres!$B$17,IF((R14-S14)&lt;0,Paramètres!$B$19,IF((R14-S14)=0,Paramètres!$B$18))),"")</f>
        <v>1</v>
      </c>
      <c r="R14" s="63">
        <f t="shared" ref="R14:S14" si="39">T53</f>
        <v>0</v>
      </c>
      <c r="S14" s="64">
        <f t="shared" si="39"/>
        <v>0</v>
      </c>
      <c r="T14" s="61">
        <f>IF(U14&lt;&gt;"",IF((U14-V14)&gt;0,Paramètres!$B$17,IF((U14-V14)&lt;0,Paramètres!$B$19,IF((U14-V14)=0,Paramètres!$B$18))),"")</f>
        <v>1</v>
      </c>
      <c r="U14" s="63">
        <f>U35</f>
        <v>0</v>
      </c>
      <c r="V14" s="64">
        <f>T35</f>
        <v>0</v>
      </c>
      <c r="W14" s="23">
        <f t="shared" ref="W14:X14" si="40">C14+F14+I14+L14+O14+R14+U14</f>
        <v>0</v>
      </c>
      <c r="X14" s="24">
        <f t="shared" si="40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Paramètres!G13</f>
        <v>Cholet Colbert 2</v>
      </c>
      <c r="B15" s="61">
        <f>IF(C15&lt;&gt;"",IF((C15-D15)&gt;0,Paramètres!$B$17,IF((C15-D15)&lt;0,Paramètres!$B$19,IF((C15-D15)=0,Paramètres!$B$18))),"")</f>
        <v>1</v>
      </c>
      <c r="C15" s="62">
        <f>U20</f>
        <v>0</v>
      </c>
      <c r="D15" s="24">
        <f>T20</f>
        <v>0</v>
      </c>
      <c r="E15" s="61">
        <f>IF(F15&lt;&gt;"",IF((F15-G15)&gt;0,Paramètres!$B$17,IF((F15-G15)&lt;0,Paramètres!$B$19,IF((F15-G15)=0,Paramètres!$B$18))),"")</f>
        <v>1</v>
      </c>
      <c r="F15" s="62">
        <f t="shared" ref="F15:G15" si="41">T23</f>
        <v>0</v>
      </c>
      <c r="G15" s="24">
        <f t="shared" si="41"/>
        <v>0</v>
      </c>
      <c r="H15" s="61">
        <f>IF(I15&lt;&gt;"",IF((I15-J15)&gt;0,Paramètres!$B$17,IF((I15-J15)&lt;0,Paramètres!$B$19,IF((I15-J15)=0,Paramètres!$B$18))),"")</f>
        <v>1</v>
      </c>
      <c r="I15" s="62">
        <f t="shared" ref="I15:J15" si="42">T44</f>
        <v>0</v>
      </c>
      <c r="J15" s="24">
        <f t="shared" si="42"/>
        <v>0</v>
      </c>
      <c r="K15" s="61">
        <f>IF(L15&lt;&gt;"",IF((L15-M15)&gt;0,Paramètres!$B$17,IF((L15-M15)&lt;0,Paramètres!$B$19,IF((L15-M15)=0,Paramètres!$B$18))),"")</f>
        <v>1</v>
      </c>
      <c r="L15" s="62">
        <f>U27</f>
        <v>0</v>
      </c>
      <c r="M15" s="24">
        <f>T27</f>
        <v>0</v>
      </c>
      <c r="N15" s="61">
        <f>IF(O15&lt;&gt;"",IF((O15-P15)&gt;0,Paramètres!$B$17,IF((O15-P15)&lt;0,Paramètres!$B$19,IF((O15-P15)=0,Paramètres!$B$18))),"")</f>
        <v>1</v>
      </c>
      <c r="O15" s="62">
        <f t="shared" ref="O15:P15" si="43">T49</f>
        <v>0</v>
      </c>
      <c r="P15" s="24">
        <f t="shared" si="43"/>
        <v>0</v>
      </c>
      <c r="Q15" s="61">
        <f>IF(R15&lt;&gt;"",IF((R15-S15)&gt;0,Paramètres!$B$17,IF((R15-S15)&lt;0,Paramètres!$B$19,IF((R15-S15)=0,Paramètres!$B$18))),"")</f>
        <v>1</v>
      </c>
      <c r="R15" s="62">
        <f>U51</f>
        <v>0</v>
      </c>
      <c r="S15" s="24">
        <f>T51</f>
        <v>0</v>
      </c>
      <c r="T15" s="61">
        <f>IF(U15&lt;&gt;"",IF((U15-V15)&gt;0,Paramètres!$B$17,IF((U15-V15)&lt;0,Paramètres!$B$19,IF((U15-V15)=0,Paramètres!$B$18))),"")</f>
        <v>1</v>
      </c>
      <c r="U15" s="62">
        <f t="shared" ref="U15:V15" si="44">T34</f>
        <v>0</v>
      </c>
      <c r="V15" s="24">
        <f t="shared" si="44"/>
        <v>0</v>
      </c>
      <c r="W15" s="23">
        <f t="shared" ref="W15:X15" si="45">C15+F15+I15+L15+O15+R15+U15</f>
        <v>0</v>
      </c>
      <c r="X15" s="24">
        <f t="shared" si="45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Paramètres!G14</f>
        <v>Beaufort Molière 3</v>
      </c>
      <c r="B16" s="65">
        <f>IF(C16&lt;&gt;"",IF((C16-D16)&gt;0,Paramètres!$B$17,IF((C16-D16)&lt;0,Paramètres!$B$19,IF((C16-D16)=0,Paramètres!$B$18))),"")</f>
        <v>1</v>
      </c>
      <c r="C16" s="66">
        <f t="shared" ref="C16:D16" si="46">T41</f>
        <v>0</v>
      </c>
      <c r="D16" s="67">
        <f t="shared" si="46"/>
        <v>0</v>
      </c>
      <c r="E16" s="65">
        <f>IF(F16&lt;&gt;"",IF((F16-G16)&gt;0,Paramètres!$B$17,IF((F16-G16)&lt;0,Paramètres!$B$19,IF((F16-G16)=0,Paramètres!$B$18))),"")</f>
        <v>1</v>
      </c>
      <c r="F16" s="66">
        <f>U24</f>
        <v>0</v>
      </c>
      <c r="G16" s="67">
        <f>T24</f>
        <v>0</v>
      </c>
      <c r="H16" s="65">
        <f>IF(I16&lt;&gt;"",IF((I16-J16)&gt;0,Paramètres!$B$17,IF((I16-J16)&lt;0,Paramètres!$B$19,IF((I16-J16)=0,Paramètres!$B$18))),"")</f>
        <v>1</v>
      </c>
      <c r="I16" s="66">
        <f t="shared" ref="I16:J16" si="47">T45</f>
        <v>0</v>
      </c>
      <c r="J16" s="67">
        <f t="shared" si="47"/>
        <v>0</v>
      </c>
      <c r="K16" s="65">
        <f>IF(L16&lt;&gt;"",IF((L16-M16)&gt;0,Paramètres!$B$17,IF((L16-M16)&lt;0,Paramètres!$B$19,IF((L16-M16)=0,Paramètres!$B$18))),"")</f>
        <v>1</v>
      </c>
      <c r="L16" s="66">
        <f>U49</f>
        <v>0</v>
      </c>
      <c r="M16" s="67">
        <f>T49</f>
        <v>0</v>
      </c>
      <c r="N16" s="65">
        <f>IF(O16&lt;&gt;"",IF((O16-P16)&gt;0,Paramètres!$B$17,IF((O16-P16)&lt;0,Paramètres!$B$19,IF((O16-P16)=0,Paramètres!$B$18))),"")</f>
        <v>1</v>
      </c>
      <c r="O16" s="66">
        <f>U49</f>
        <v>0</v>
      </c>
      <c r="P16" s="67">
        <f>T49</f>
        <v>0</v>
      </c>
      <c r="Q16" s="65">
        <f>IF(R16&lt;&gt;"",IF((R16-S16)&gt;0,Paramètres!$B$17,IF((R16-S16)&lt;0,Paramètres!$B$19,IF((R16-S16)=0,Paramètres!$B$18))),"")</f>
        <v>1</v>
      </c>
      <c r="R16" s="66">
        <f t="shared" ref="R16:R17" si="48">U50</f>
        <v>0</v>
      </c>
      <c r="S16" s="67">
        <f t="shared" ref="S16:S17" si="49">T50</f>
        <v>0</v>
      </c>
      <c r="T16" s="65">
        <f>IF(U16&lt;&gt;"",IF((U16-V16)&gt;0,Paramètres!$B$17,IF((U16-V16)&lt;0,Paramètres!$B$19,IF((U16-V16)=0,Paramètres!$B$18))),"")</f>
        <v>1</v>
      </c>
      <c r="U16" s="66">
        <f>U53</f>
        <v>0</v>
      </c>
      <c r="V16" s="67">
        <f>T53</f>
        <v>0</v>
      </c>
      <c r="W16" s="23">
        <f t="shared" ref="W16:X16" si="50">C16+F16+I16+L16+O16+R16+U16</f>
        <v>0</v>
      </c>
      <c r="X16" s="24">
        <f t="shared" si="50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hidden="1" customHeight="1" x14ac:dyDescent="0.35">
      <c r="A17" s="29">
        <f>Paramètres!G15</f>
        <v>0</v>
      </c>
      <c r="B17" s="30">
        <f>IF(C17&lt;&gt;"",IF((C17-D17)&gt;0,Paramètres!$B$17,IF((C17-D17)&lt;0,Paramètres!$B$19,IF((C17-D17)=0,Paramètres!$B$18))),"")</f>
        <v>1</v>
      </c>
      <c r="C17" s="31">
        <f t="shared" ref="C17:D17" si="51">T22</f>
        <v>0</v>
      </c>
      <c r="D17" s="32">
        <f t="shared" si="51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52">T26</f>
        <v>0</v>
      </c>
      <c r="J17" s="32">
        <f t="shared" si="52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 t="shared" si="48"/>
        <v>0</v>
      </c>
      <c r="S17" s="32">
        <f t="shared" si="49"/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53">T54</f>
        <v>0</v>
      </c>
      <c r="V17" s="32">
        <f t="shared" si="53"/>
        <v>0</v>
      </c>
      <c r="W17" s="34">
        <f t="shared" ref="W17:X17" si="54">C17+F17+I17+L17+O17+R17+U17</f>
        <v>0</v>
      </c>
      <c r="X17" s="35">
        <f t="shared" si="54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52" t="str">
        <f>Paramètres!G3</f>
        <v>D1</v>
      </c>
      <c r="B19" s="180" t="s">
        <v>19</v>
      </c>
      <c r="C19" s="181"/>
      <c r="D19" s="181"/>
      <c r="E19" s="181"/>
      <c r="F19" s="181"/>
      <c r="G19" s="181"/>
      <c r="H19" s="181"/>
      <c r="I19" s="181"/>
      <c r="J19" s="182"/>
      <c r="K19" s="183" t="s">
        <v>20</v>
      </c>
      <c r="L19" s="181"/>
      <c r="M19" s="181"/>
      <c r="N19" s="181"/>
      <c r="O19" s="181"/>
      <c r="P19" s="181"/>
      <c r="Q19" s="181"/>
      <c r="R19" s="181"/>
      <c r="S19" s="184"/>
      <c r="T19" s="18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77" t="str">
        <f>A8</f>
        <v>St Jo Chemillé 1</v>
      </c>
      <c r="C20" s="178"/>
      <c r="D20" s="178"/>
      <c r="E20" s="178"/>
      <c r="F20" s="178"/>
      <c r="G20" s="178"/>
      <c r="H20" s="178"/>
      <c r="I20" s="178"/>
      <c r="J20" s="179"/>
      <c r="K20" s="177" t="str">
        <f>A15</f>
        <v>Cholet Colbert 2</v>
      </c>
      <c r="L20" s="178"/>
      <c r="M20" s="178"/>
      <c r="N20" s="178"/>
      <c r="O20" s="178"/>
      <c r="P20" s="178"/>
      <c r="Q20" s="178"/>
      <c r="R20" s="178"/>
      <c r="S20" s="17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77" t="str">
        <f>A11</f>
        <v>Mongazon Angers 2</v>
      </c>
      <c r="C21" s="178"/>
      <c r="D21" s="178"/>
      <c r="E21" s="178"/>
      <c r="F21" s="178"/>
      <c r="G21" s="178"/>
      <c r="H21" s="178"/>
      <c r="I21" s="178"/>
      <c r="J21" s="179"/>
      <c r="K21" s="177" t="str">
        <f>A14</f>
        <v>Noyant P Anjou 1</v>
      </c>
      <c r="L21" s="178"/>
      <c r="M21" s="178"/>
      <c r="N21" s="178"/>
      <c r="O21" s="178"/>
      <c r="P21" s="178"/>
      <c r="Q21" s="178"/>
      <c r="R21" s="178"/>
      <c r="S21" s="17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77" t="str">
        <f>A10</f>
        <v>JA St Sylvain 1</v>
      </c>
      <c r="C22" s="178"/>
      <c r="D22" s="178"/>
      <c r="E22" s="178"/>
      <c r="F22" s="178"/>
      <c r="G22" s="178"/>
      <c r="H22" s="178"/>
      <c r="I22" s="178"/>
      <c r="J22" s="179"/>
      <c r="K22" s="177" t="str">
        <f>A8</f>
        <v>St Jo Chemillé 1</v>
      </c>
      <c r="L22" s="178"/>
      <c r="M22" s="178"/>
      <c r="N22" s="178"/>
      <c r="O22" s="178"/>
      <c r="P22" s="178"/>
      <c r="Q22" s="178"/>
      <c r="R22" s="178"/>
      <c r="S22" s="17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77" t="str">
        <f>A15</f>
        <v>Cholet Colbert 2</v>
      </c>
      <c r="C23" s="178"/>
      <c r="D23" s="178"/>
      <c r="E23" s="178"/>
      <c r="F23" s="178"/>
      <c r="G23" s="178"/>
      <c r="H23" s="178"/>
      <c r="I23" s="178"/>
      <c r="J23" s="179"/>
      <c r="K23" s="177" t="str">
        <f>A11</f>
        <v>Mongazon Angers 2</v>
      </c>
      <c r="L23" s="178"/>
      <c r="M23" s="178"/>
      <c r="N23" s="178"/>
      <c r="O23" s="178"/>
      <c r="P23" s="178"/>
      <c r="Q23" s="178"/>
      <c r="R23" s="178"/>
      <c r="S23" s="17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77" t="str">
        <f>A8</f>
        <v>St Jo Chemillé 1</v>
      </c>
      <c r="C24" s="178"/>
      <c r="D24" s="178"/>
      <c r="E24" s="178"/>
      <c r="F24" s="178"/>
      <c r="G24" s="178"/>
      <c r="H24" s="178"/>
      <c r="I24" s="178"/>
      <c r="J24" s="179"/>
      <c r="K24" s="177" t="str">
        <f>A16</f>
        <v>Beaufort Molière 3</v>
      </c>
      <c r="L24" s="178"/>
      <c r="M24" s="178"/>
      <c r="N24" s="178"/>
      <c r="O24" s="178"/>
      <c r="P24" s="178"/>
      <c r="Q24" s="178"/>
      <c r="R24" s="178"/>
      <c r="S24" s="17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77" t="str">
        <f>A11</f>
        <v>Mongazon Angers 2</v>
      </c>
      <c r="C25" s="178"/>
      <c r="D25" s="178"/>
      <c r="E25" s="178"/>
      <c r="F25" s="178"/>
      <c r="G25" s="178"/>
      <c r="H25" s="178"/>
      <c r="I25" s="178"/>
      <c r="J25" s="179"/>
      <c r="K25" s="177" t="str">
        <f>A10</f>
        <v>JA St Sylvain 1</v>
      </c>
      <c r="L25" s="178"/>
      <c r="M25" s="178"/>
      <c r="N25" s="178"/>
      <c r="O25" s="178"/>
      <c r="P25" s="178"/>
      <c r="Q25" s="178"/>
      <c r="R25" s="178"/>
      <c r="S25" s="17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77" t="str">
        <f>A13</f>
        <v>Chalonnes St Exupéry 1</v>
      </c>
      <c r="C26" s="178"/>
      <c r="D26" s="178"/>
      <c r="E26" s="178"/>
      <c r="F26" s="178"/>
      <c r="G26" s="178"/>
      <c r="H26" s="178"/>
      <c r="I26" s="178"/>
      <c r="J26" s="179"/>
      <c r="K26" s="177" t="str">
        <f>A8</f>
        <v>St Jo Chemillé 1</v>
      </c>
      <c r="L26" s="178"/>
      <c r="M26" s="178"/>
      <c r="N26" s="178"/>
      <c r="O26" s="178"/>
      <c r="P26" s="178"/>
      <c r="Q26" s="178"/>
      <c r="R26" s="178"/>
      <c r="S26" s="17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77" t="str">
        <f>A10</f>
        <v>JA St Sylvain 1</v>
      </c>
      <c r="C27" s="178"/>
      <c r="D27" s="178"/>
      <c r="E27" s="178"/>
      <c r="F27" s="178"/>
      <c r="G27" s="178"/>
      <c r="H27" s="178"/>
      <c r="I27" s="178"/>
      <c r="J27" s="179"/>
      <c r="K27" s="177" t="str">
        <f>A15</f>
        <v>Cholet Colbert 2</v>
      </c>
      <c r="L27" s="178"/>
      <c r="M27" s="178"/>
      <c r="N27" s="178"/>
      <c r="O27" s="178"/>
      <c r="P27" s="178"/>
      <c r="Q27" s="178"/>
      <c r="R27" s="178"/>
      <c r="S27" s="17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77"/>
      <c r="C28" s="178"/>
      <c r="D28" s="178"/>
      <c r="E28" s="178"/>
      <c r="F28" s="178"/>
      <c r="G28" s="178"/>
      <c r="H28" s="178"/>
      <c r="I28" s="178"/>
      <c r="J28" s="179"/>
      <c r="K28" s="177"/>
      <c r="L28" s="178"/>
      <c r="M28" s="178"/>
      <c r="N28" s="178"/>
      <c r="O28" s="178"/>
      <c r="P28" s="178"/>
      <c r="Q28" s="178"/>
      <c r="R28" s="178"/>
      <c r="S28" s="17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77" t="str">
        <f>A8</f>
        <v>St Jo Chemillé 1</v>
      </c>
      <c r="C29" s="178"/>
      <c r="D29" s="178"/>
      <c r="E29" s="178"/>
      <c r="F29" s="178"/>
      <c r="G29" s="178"/>
      <c r="H29" s="178"/>
      <c r="I29" s="178"/>
      <c r="J29" s="179"/>
      <c r="K29" s="177" t="str">
        <f t="shared" ref="K29:K30" si="55">A12</f>
        <v>St Benoit Angers 3</v>
      </c>
      <c r="L29" s="178"/>
      <c r="M29" s="178"/>
      <c r="N29" s="178"/>
      <c r="O29" s="178"/>
      <c r="P29" s="178"/>
      <c r="Q29" s="178"/>
      <c r="R29" s="178"/>
      <c r="S29" s="17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77" t="str">
        <f>A11</f>
        <v>Mongazon Angers 2</v>
      </c>
      <c r="C30" s="178"/>
      <c r="D30" s="178"/>
      <c r="E30" s="178"/>
      <c r="F30" s="178"/>
      <c r="G30" s="178"/>
      <c r="H30" s="178"/>
      <c r="I30" s="178"/>
      <c r="J30" s="179"/>
      <c r="K30" s="177" t="str">
        <f t="shared" si="55"/>
        <v>Chalonnes St Exupéry 1</v>
      </c>
      <c r="L30" s="178"/>
      <c r="M30" s="178"/>
      <c r="N30" s="178"/>
      <c r="O30" s="178"/>
      <c r="P30" s="178"/>
      <c r="Q30" s="178"/>
      <c r="R30" s="178"/>
      <c r="S30" s="17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77" t="str">
        <f>A14</f>
        <v>Noyant P Anjou 1</v>
      </c>
      <c r="C31" s="178"/>
      <c r="D31" s="178"/>
      <c r="E31" s="178"/>
      <c r="F31" s="178"/>
      <c r="G31" s="178"/>
      <c r="H31" s="178"/>
      <c r="I31" s="178"/>
      <c r="J31" s="179"/>
      <c r="K31" s="177" t="str">
        <f>A9</f>
        <v>St Jo Longué 1</v>
      </c>
      <c r="L31" s="178"/>
      <c r="M31" s="178"/>
      <c r="N31" s="178"/>
      <c r="O31" s="178"/>
      <c r="P31" s="178"/>
      <c r="Q31" s="178"/>
      <c r="R31" s="178"/>
      <c r="S31" s="17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77" t="str">
        <f>A12</f>
        <v>St Benoit Angers 3</v>
      </c>
      <c r="C32" s="178"/>
      <c r="D32" s="178"/>
      <c r="E32" s="178"/>
      <c r="F32" s="178"/>
      <c r="G32" s="178"/>
      <c r="H32" s="178"/>
      <c r="I32" s="178"/>
      <c r="J32" s="179"/>
      <c r="K32" s="177" t="str">
        <f>A11</f>
        <v>Mongazon Angers 2</v>
      </c>
      <c r="L32" s="178"/>
      <c r="M32" s="178"/>
      <c r="N32" s="178"/>
      <c r="O32" s="178"/>
      <c r="P32" s="178"/>
      <c r="Q32" s="178"/>
      <c r="R32" s="178"/>
      <c r="S32" s="17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77" t="str">
        <f>A8</f>
        <v>St Jo Chemillé 1</v>
      </c>
      <c r="C33" s="178"/>
      <c r="D33" s="178"/>
      <c r="E33" s="178"/>
      <c r="F33" s="178"/>
      <c r="G33" s="178"/>
      <c r="H33" s="178"/>
      <c r="I33" s="178"/>
      <c r="J33" s="179"/>
      <c r="K33" s="177" t="str">
        <f>A9</f>
        <v>St Jo Longué 1</v>
      </c>
      <c r="L33" s="178"/>
      <c r="M33" s="178"/>
      <c r="N33" s="178"/>
      <c r="O33" s="178"/>
      <c r="P33" s="178"/>
      <c r="Q33" s="178"/>
      <c r="R33" s="178"/>
      <c r="S33" s="17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77" t="str">
        <f>A15</f>
        <v>Cholet Colbert 2</v>
      </c>
      <c r="C34" s="178"/>
      <c r="D34" s="178"/>
      <c r="E34" s="178"/>
      <c r="F34" s="178"/>
      <c r="G34" s="178"/>
      <c r="H34" s="178"/>
      <c r="I34" s="178"/>
      <c r="J34" s="179"/>
      <c r="K34" s="177" t="str">
        <f>A12</f>
        <v>St Benoit Angers 3</v>
      </c>
      <c r="L34" s="178"/>
      <c r="M34" s="178"/>
      <c r="N34" s="178"/>
      <c r="O34" s="178"/>
      <c r="P34" s="178"/>
      <c r="Q34" s="178"/>
      <c r="R34" s="178"/>
      <c r="S34" s="17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77" t="str">
        <f>A8</f>
        <v>St Jo Chemillé 1</v>
      </c>
      <c r="C35" s="178"/>
      <c r="D35" s="178"/>
      <c r="E35" s="178"/>
      <c r="F35" s="178"/>
      <c r="G35" s="178"/>
      <c r="H35" s="178"/>
      <c r="I35" s="178"/>
      <c r="J35" s="179"/>
      <c r="K35" s="177" t="str">
        <f>A14</f>
        <v>Noyant P Anjou 1</v>
      </c>
      <c r="L35" s="178"/>
      <c r="M35" s="178"/>
      <c r="N35" s="178"/>
      <c r="O35" s="178"/>
      <c r="P35" s="178"/>
      <c r="Q35" s="178"/>
      <c r="R35" s="178"/>
      <c r="S35" s="17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77" t="str">
        <f>A12</f>
        <v>St Benoit Angers 3</v>
      </c>
      <c r="C36" s="178"/>
      <c r="D36" s="178"/>
      <c r="E36" s="178"/>
      <c r="F36" s="178"/>
      <c r="G36" s="178"/>
      <c r="H36" s="178"/>
      <c r="I36" s="178"/>
      <c r="J36" s="179"/>
      <c r="K36" s="177" t="str">
        <f>A16</f>
        <v>Beaufort Molière 3</v>
      </c>
      <c r="L36" s="178"/>
      <c r="M36" s="178"/>
      <c r="N36" s="178"/>
      <c r="O36" s="178"/>
      <c r="P36" s="178"/>
      <c r="Q36" s="178"/>
      <c r="R36" s="178"/>
      <c r="S36" s="17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7"/>
      <c r="C37" s="178"/>
      <c r="D37" s="178"/>
      <c r="E37" s="178"/>
      <c r="F37" s="178"/>
      <c r="G37" s="178"/>
      <c r="H37" s="178"/>
      <c r="I37" s="178"/>
      <c r="J37" s="179"/>
      <c r="K37" s="177"/>
      <c r="L37" s="178"/>
      <c r="M37" s="178"/>
      <c r="N37" s="178"/>
      <c r="O37" s="178"/>
      <c r="P37" s="178"/>
      <c r="Q37" s="178"/>
      <c r="R37" s="178"/>
      <c r="S37" s="179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Paramètres!G4</f>
        <v>D2</v>
      </c>
      <c r="B38" s="195" t="s">
        <v>19</v>
      </c>
      <c r="C38" s="178"/>
      <c r="D38" s="178"/>
      <c r="E38" s="178"/>
      <c r="F38" s="178"/>
      <c r="G38" s="178"/>
      <c r="H38" s="178"/>
      <c r="I38" s="178"/>
      <c r="J38" s="179"/>
      <c r="K38" s="195" t="s">
        <v>20</v>
      </c>
      <c r="L38" s="178"/>
      <c r="M38" s="178"/>
      <c r="N38" s="178"/>
      <c r="O38" s="178"/>
      <c r="P38" s="178"/>
      <c r="Q38" s="178"/>
      <c r="R38" s="178"/>
      <c r="S38" s="17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77" t="str">
        <f>A9</f>
        <v>St Jo Longué 1</v>
      </c>
      <c r="C39" s="178"/>
      <c r="D39" s="178"/>
      <c r="E39" s="178"/>
      <c r="F39" s="178"/>
      <c r="G39" s="178"/>
      <c r="H39" s="178"/>
      <c r="I39" s="178"/>
      <c r="J39" s="179"/>
      <c r="K39" s="177" t="str">
        <f>A10</f>
        <v>JA St Sylvain 1</v>
      </c>
      <c r="L39" s="178"/>
      <c r="M39" s="178"/>
      <c r="N39" s="178"/>
      <c r="O39" s="178"/>
      <c r="P39" s="178"/>
      <c r="Q39" s="178"/>
      <c r="R39" s="178"/>
      <c r="S39" s="17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77" t="str">
        <f>A12</f>
        <v>St Benoit Angers 3</v>
      </c>
      <c r="C40" s="178"/>
      <c r="D40" s="178"/>
      <c r="E40" s="178"/>
      <c r="F40" s="178"/>
      <c r="G40" s="178"/>
      <c r="H40" s="178"/>
      <c r="I40" s="178"/>
      <c r="J40" s="179"/>
      <c r="K40" s="177" t="str">
        <f>A13</f>
        <v>Chalonnes St Exupéry 1</v>
      </c>
      <c r="L40" s="178"/>
      <c r="M40" s="178"/>
      <c r="N40" s="178"/>
      <c r="O40" s="178"/>
      <c r="P40" s="178"/>
      <c r="Q40" s="178"/>
      <c r="R40" s="178"/>
      <c r="S40" s="17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77" t="str">
        <f>A16</f>
        <v>Beaufort Molière 3</v>
      </c>
      <c r="C41" s="178"/>
      <c r="D41" s="178"/>
      <c r="E41" s="178"/>
      <c r="F41" s="178"/>
      <c r="G41" s="178"/>
      <c r="H41" s="178"/>
      <c r="I41" s="178"/>
      <c r="J41" s="179"/>
      <c r="K41" s="177" t="str">
        <f>A9</f>
        <v>St Jo Longué 1</v>
      </c>
      <c r="L41" s="178"/>
      <c r="M41" s="178"/>
      <c r="N41" s="178"/>
      <c r="O41" s="178"/>
      <c r="P41" s="178"/>
      <c r="Q41" s="178"/>
      <c r="R41" s="178"/>
      <c r="S41" s="17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77" t="str">
        <f>A14</f>
        <v>Noyant P Anjou 1</v>
      </c>
      <c r="C42" s="178"/>
      <c r="D42" s="178"/>
      <c r="E42" s="178"/>
      <c r="F42" s="178"/>
      <c r="G42" s="178"/>
      <c r="H42" s="178"/>
      <c r="I42" s="178"/>
      <c r="J42" s="179"/>
      <c r="K42" s="177" t="str">
        <f t="shared" ref="K42:K44" si="56">A12</f>
        <v>St Benoit Angers 3</v>
      </c>
      <c r="L42" s="178"/>
      <c r="M42" s="178"/>
      <c r="N42" s="178"/>
      <c r="O42" s="178"/>
      <c r="P42" s="178"/>
      <c r="Q42" s="178"/>
      <c r="R42" s="178"/>
      <c r="S42" s="17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77" t="str">
        <f>A9</f>
        <v>St Jo Longué 1</v>
      </c>
      <c r="C43" s="178"/>
      <c r="D43" s="178"/>
      <c r="E43" s="178"/>
      <c r="F43" s="178"/>
      <c r="G43" s="178"/>
      <c r="H43" s="178"/>
      <c r="I43" s="178"/>
      <c r="J43" s="179"/>
      <c r="K43" s="177" t="str">
        <f t="shared" si="56"/>
        <v>Chalonnes St Exupéry 1</v>
      </c>
      <c r="L43" s="178"/>
      <c r="M43" s="178"/>
      <c r="N43" s="178"/>
      <c r="O43" s="178"/>
      <c r="P43" s="178"/>
      <c r="Q43" s="178"/>
      <c r="R43" s="178"/>
      <c r="S43" s="17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77" t="str">
        <f t="shared" ref="B44:B45" si="57">A15</f>
        <v>Cholet Colbert 2</v>
      </c>
      <c r="C44" s="178"/>
      <c r="D44" s="178"/>
      <c r="E44" s="178"/>
      <c r="F44" s="178"/>
      <c r="G44" s="178"/>
      <c r="H44" s="178"/>
      <c r="I44" s="178"/>
      <c r="J44" s="179"/>
      <c r="K44" s="177" t="str">
        <f t="shared" si="56"/>
        <v>Noyant P Anjou 1</v>
      </c>
      <c r="L44" s="178"/>
      <c r="M44" s="178"/>
      <c r="N44" s="178"/>
      <c r="O44" s="178"/>
      <c r="P44" s="178"/>
      <c r="Q44" s="178"/>
      <c r="R44" s="178"/>
      <c r="S44" s="17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77" t="str">
        <f t="shared" si="57"/>
        <v>Beaufort Molière 3</v>
      </c>
      <c r="C45" s="178"/>
      <c r="D45" s="178"/>
      <c r="E45" s="178"/>
      <c r="F45" s="178"/>
      <c r="G45" s="178"/>
      <c r="H45" s="178"/>
      <c r="I45" s="178"/>
      <c r="J45" s="179"/>
      <c r="K45" s="177" t="str">
        <f>A11</f>
        <v>Mongazon Angers 2</v>
      </c>
      <c r="L45" s="178"/>
      <c r="M45" s="178"/>
      <c r="N45" s="178"/>
      <c r="O45" s="178"/>
      <c r="P45" s="178"/>
      <c r="Q45" s="178"/>
      <c r="R45" s="178"/>
      <c r="S45" s="17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77" t="str">
        <f>A12</f>
        <v>St Benoit Angers 3</v>
      </c>
      <c r="C46" s="178"/>
      <c r="D46" s="178"/>
      <c r="E46" s="178"/>
      <c r="F46" s="178"/>
      <c r="G46" s="178"/>
      <c r="H46" s="178"/>
      <c r="I46" s="178"/>
      <c r="J46" s="179"/>
      <c r="K46" s="177" t="str">
        <f>A9</f>
        <v>St Jo Longué 1</v>
      </c>
      <c r="L46" s="178"/>
      <c r="M46" s="178"/>
      <c r="N46" s="178"/>
      <c r="O46" s="178"/>
      <c r="P46" s="178"/>
      <c r="Q46" s="178"/>
      <c r="R46" s="178"/>
      <c r="S46" s="17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77"/>
      <c r="C47" s="178"/>
      <c r="D47" s="178"/>
      <c r="E47" s="178"/>
      <c r="F47" s="178"/>
      <c r="G47" s="178"/>
      <c r="H47" s="178"/>
      <c r="I47" s="178"/>
      <c r="J47" s="179"/>
      <c r="K47" s="177"/>
      <c r="L47" s="178"/>
      <c r="M47" s="178"/>
      <c r="N47" s="178"/>
      <c r="O47" s="178"/>
      <c r="P47" s="178"/>
      <c r="Q47" s="178"/>
      <c r="R47" s="178"/>
      <c r="S47" s="17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77" t="str">
        <f>A10</f>
        <v>JA St Sylvain 1</v>
      </c>
      <c r="C48" s="178"/>
      <c r="D48" s="178"/>
      <c r="E48" s="178"/>
      <c r="F48" s="178"/>
      <c r="G48" s="178"/>
      <c r="H48" s="178"/>
      <c r="I48" s="178"/>
      <c r="J48" s="179"/>
      <c r="K48" s="177" t="str">
        <f>A14</f>
        <v>Noyant P Anjou 1</v>
      </c>
      <c r="L48" s="178"/>
      <c r="M48" s="178"/>
      <c r="N48" s="178"/>
      <c r="O48" s="178"/>
      <c r="P48" s="178"/>
      <c r="Q48" s="178"/>
      <c r="R48" s="178"/>
      <c r="S48" s="17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77" t="str">
        <f>A15</f>
        <v>Cholet Colbert 2</v>
      </c>
      <c r="C49" s="178"/>
      <c r="D49" s="178"/>
      <c r="E49" s="178"/>
      <c r="F49" s="178"/>
      <c r="G49" s="178"/>
      <c r="H49" s="178"/>
      <c r="I49" s="178"/>
      <c r="J49" s="179"/>
      <c r="K49" s="177" t="str">
        <f>A16</f>
        <v>Beaufort Molière 3</v>
      </c>
      <c r="L49" s="178"/>
      <c r="M49" s="178"/>
      <c r="N49" s="178"/>
      <c r="O49" s="178"/>
      <c r="P49" s="178"/>
      <c r="Q49" s="178"/>
      <c r="R49" s="178"/>
      <c r="S49" s="17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77" t="str">
        <f>A10</f>
        <v>JA St Sylvain 1</v>
      </c>
      <c r="C50" s="178"/>
      <c r="D50" s="178"/>
      <c r="E50" s="178"/>
      <c r="F50" s="178"/>
      <c r="G50" s="178"/>
      <c r="H50" s="178"/>
      <c r="I50" s="178"/>
      <c r="J50" s="179"/>
      <c r="K50" s="177" t="str">
        <f>A16</f>
        <v>Beaufort Molière 3</v>
      </c>
      <c r="L50" s="178"/>
      <c r="M50" s="178"/>
      <c r="N50" s="178"/>
      <c r="O50" s="178"/>
      <c r="P50" s="178"/>
      <c r="Q50" s="178"/>
      <c r="R50" s="178"/>
      <c r="S50" s="17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77" t="str">
        <f>A13</f>
        <v>Chalonnes St Exupéry 1</v>
      </c>
      <c r="C51" s="178"/>
      <c r="D51" s="178"/>
      <c r="E51" s="178"/>
      <c r="F51" s="178"/>
      <c r="G51" s="178"/>
      <c r="H51" s="178"/>
      <c r="I51" s="178"/>
      <c r="J51" s="179"/>
      <c r="K51" s="177" t="str">
        <f>A15</f>
        <v>Cholet Colbert 2</v>
      </c>
      <c r="L51" s="178"/>
      <c r="M51" s="178"/>
      <c r="N51" s="178"/>
      <c r="O51" s="178"/>
      <c r="P51" s="178"/>
      <c r="Q51" s="178"/>
      <c r="R51" s="178"/>
      <c r="S51" s="17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77" t="str">
        <f t="shared" ref="B52:B53" si="58">A13</f>
        <v>Chalonnes St Exupéry 1</v>
      </c>
      <c r="C52" s="178"/>
      <c r="D52" s="178"/>
      <c r="E52" s="178"/>
      <c r="F52" s="178"/>
      <c r="G52" s="178"/>
      <c r="H52" s="178"/>
      <c r="I52" s="178"/>
      <c r="J52" s="179"/>
      <c r="K52" s="177" t="str">
        <f>A10</f>
        <v>JA St Sylvain 1</v>
      </c>
      <c r="L52" s="178"/>
      <c r="M52" s="178"/>
      <c r="N52" s="178"/>
      <c r="O52" s="178"/>
      <c r="P52" s="178"/>
      <c r="Q52" s="178"/>
      <c r="R52" s="178"/>
      <c r="S52" s="17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77" t="str">
        <f t="shared" si="58"/>
        <v>Noyant P Anjou 1</v>
      </c>
      <c r="C53" s="178"/>
      <c r="D53" s="178"/>
      <c r="E53" s="178"/>
      <c r="F53" s="178"/>
      <c r="G53" s="178"/>
      <c r="H53" s="178"/>
      <c r="I53" s="178"/>
      <c r="J53" s="179"/>
      <c r="K53" s="177" t="str">
        <f>A16</f>
        <v>Beaufort Molière 3</v>
      </c>
      <c r="L53" s="178"/>
      <c r="M53" s="178"/>
      <c r="N53" s="178"/>
      <c r="O53" s="178"/>
      <c r="P53" s="178"/>
      <c r="Q53" s="178"/>
      <c r="R53" s="178"/>
      <c r="S53" s="17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77" t="str">
        <f>A9</f>
        <v>St Jo Longué 1</v>
      </c>
      <c r="C54" s="178"/>
      <c r="D54" s="178"/>
      <c r="E54" s="178"/>
      <c r="F54" s="178"/>
      <c r="G54" s="178"/>
      <c r="H54" s="178"/>
      <c r="I54" s="178"/>
      <c r="J54" s="179"/>
      <c r="K54" s="177" t="str">
        <f>A11</f>
        <v>Mongazon Angers 2</v>
      </c>
      <c r="L54" s="178"/>
      <c r="M54" s="178"/>
      <c r="N54" s="178"/>
      <c r="O54" s="178"/>
      <c r="P54" s="178"/>
      <c r="Q54" s="178"/>
      <c r="R54" s="178"/>
      <c r="S54" s="17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77" t="str">
        <f>A13</f>
        <v>Chalonnes St Exupéry 1</v>
      </c>
      <c r="C55" s="178"/>
      <c r="D55" s="178"/>
      <c r="E55" s="178"/>
      <c r="F55" s="178"/>
      <c r="G55" s="178"/>
      <c r="H55" s="178"/>
      <c r="I55" s="178"/>
      <c r="J55" s="179"/>
      <c r="K55" s="177" t="str">
        <f>A14</f>
        <v>Noyant P Anjou 1</v>
      </c>
      <c r="L55" s="178"/>
      <c r="M55" s="178"/>
      <c r="N55" s="178"/>
      <c r="O55" s="178"/>
      <c r="P55" s="178"/>
      <c r="Q55" s="178"/>
      <c r="R55" s="178"/>
      <c r="S55" s="17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7"/>
      <c r="C56" s="178"/>
      <c r="D56" s="178"/>
      <c r="E56" s="178"/>
      <c r="F56" s="178"/>
      <c r="G56" s="178"/>
      <c r="H56" s="178"/>
      <c r="I56" s="178"/>
      <c r="J56" s="179"/>
      <c r="K56" s="177"/>
      <c r="L56" s="178"/>
      <c r="M56" s="178"/>
      <c r="N56" s="178"/>
      <c r="O56" s="178"/>
      <c r="P56" s="178"/>
      <c r="Q56" s="178"/>
      <c r="R56" s="178"/>
      <c r="S56" s="17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Paramètres!H1</f>
        <v>G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Paramètres!H3</f>
        <v>D3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Paramètres!H4</f>
        <v>D4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Paramètres!H6</f>
        <v>Mongazon Angers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Paramètres!H7</f>
        <v>SC Pouancé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Paramètres!H8</f>
        <v>St Louis Saumur 1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Paramètres!H9</f>
        <v>Dom Sortais Beaupréau 2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Paramètres!H10</f>
        <v>JA Cholet 3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Paramètres!H11</f>
        <v>Beaufort Molière 1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1</v>
      </c>
      <c r="U13" s="14">
        <f t="shared" ref="U13:V13" si="31">T36</f>
        <v>0</v>
      </c>
      <c r="V13" s="15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Paramètres!H12</f>
        <v>Saumur Delessert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Paramètres!H13</f>
        <v>Gennes P Eluard 2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Paramètres!H14</f>
        <v>Noyant P Anjou 3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1</v>
      </c>
      <c r="U16" s="14">
        <f>U36</f>
        <v>0</v>
      </c>
      <c r="V16" s="15">
        <f>T36</f>
        <v>0</v>
      </c>
      <c r="W16" s="23">
        <f t="shared" ref="W16:X16" si="44">C16+F16+I16+L16+O16+R16+U16</f>
        <v>0</v>
      </c>
      <c r="X16" s="24">
        <f t="shared" si="44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customHeight="1" x14ac:dyDescent="0.35">
      <c r="A17" s="29" t="str">
        <f>Paramètres!H15</f>
        <v>Montreuil J 2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34">
        <f t="shared" ref="W17:X17" si="48">C17+F17+I17+L17+O17+R17+U17</f>
        <v>0</v>
      </c>
      <c r="X17" s="35">
        <f t="shared" si="48"/>
        <v>0</v>
      </c>
      <c r="Y17" s="36">
        <f t="shared" si="6"/>
        <v>7</v>
      </c>
      <c r="Z17" s="37">
        <f t="shared" si="7"/>
        <v>0</v>
      </c>
      <c r="AA17" s="38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Paramètres!H3</f>
        <v>D3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1" t="s">
        <v>22</v>
      </c>
      <c r="B20" s="137" t="str">
        <f>A8</f>
        <v>Mongazon Angers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Gennes P Eluard 2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45" t="s">
        <v>23</v>
      </c>
      <c r="B21" s="137" t="str">
        <f>A11</f>
        <v>Dom Sortais Beaupréau 2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Saumur Delessert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45" t="s">
        <v>24</v>
      </c>
      <c r="B22" s="137" t="str">
        <f>A17</f>
        <v>Montreuil J 2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Noyant P Anjou 3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45" t="s">
        <v>25</v>
      </c>
      <c r="B23" s="137" t="str">
        <f t="shared" ref="B23:B24" si="49">A12</f>
        <v>JA Cholet 3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Saumur Delessert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45" t="s">
        <v>26</v>
      </c>
      <c r="B24" s="137" t="str">
        <f t="shared" si="49"/>
        <v>Beaufort Molière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Montreuil J 2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45" t="s">
        <v>27</v>
      </c>
      <c r="B25" s="137" t="str">
        <f>A11</f>
        <v>Dom Sortais Beaupréau 2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 Louis Saumur 1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45" t="s">
        <v>28</v>
      </c>
      <c r="B26" s="137" t="str">
        <f>A17</f>
        <v>Montreuil J 2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JA Cholet 3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45" t="s">
        <v>29</v>
      </c>
      <c r="B27" s="137" t="str">
        <f>A8</f>
        <v>Mongazon Angers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Noyant P Anjou 3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45" t="s">
        <v>30</v>
      </c>
      <c r="B28" s="137" t="str">
        <f>A11</f>
        <v>Dom Sortais Beaupréau 2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Beaufort Molière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45" t="s">
        <v>31</v>
      </c>
      <c r="B29" s="137" t="str">
        <f>A8</f>
        <v>Mongazon Angers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JA Cholet 3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45" t="s">
        <v>32</v>
      </c>
      <c r="B30" s="137" t="str">
        <f>A10</f>
        <v>St Louis Saumur 1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Beaufort Molière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45" t="s">
        <v>33</v>
      </c>
      <c r="B31" s="137" t="str">
        <f>A8</f>
        <v>Mongazon Angers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SC Pouancé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45" t="s">
        <v>34</v>
      </c>
      <c r="B32" s="137" t="str">
        <f>A16</f>
        <v>Noyant P Anjou 3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Saumur Delessert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5" t="s">
        <v>35</v>
      </c>
      <c r="B33" s="137" t="str">
        <f>A11</f>
        <v>Dom Sortais Beaupréau 2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Mongazon Angers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5" t="s">
        <v>36</v>
      </c>
      <c r="B34" s="137" t="str">
        <f>A16</f>
        <v>Noyant P Anjou 3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JA Cholet 3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45" t="s">
        <v>37</v>
      </c>
      <c r="B35" s="137" t="str">
        <f>A9</f>
        <v>SC Pouancé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Dom Sortais Beaupréau 2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45" t="s">
        <v>38</v>
      </c>
      <c r="B36" s="137" t="str">
        <f>A13</f>
        <v>Beaufort Molière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Noyant P Anjou 3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49" t="s">
        <v>39</v>
      </c>
      <c r="B37" s="171" t="str">
        <f>A8</f>
        <v>Mongazon Angers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Saumur Delessert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52" t="str">
        <f>Paramètres!H4</f>
        <v>D4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41" t="s">
        <v>22</v>
      </c>
      <c r="B39" s="137" t="str">
        <f>A9</f>
        <v>SC Pouancé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 Louis Saumur 1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5" t="s">
        <v>23</v>
      </c>
      <c r="B40" s="137" t="str">
        <f>A12</f>
        <v>JA Cholet 3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Beaufort Molière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5" t="s">
        <v>24</v>
      </c>
      <c r="B41" s="137" t="str">
        <f>A10</f>
        <v>St Louis Saumur 1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Mongazon Angers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5" t="s">
        <v>25</v>
      </c>
      <c r="B42" s="137" t="str">
        <f t="shared" ref="B42:B43" si="51">A15</f>
        <v>Gennes P Eluard 2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Dom Sortais Beaupréau 2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45" t="s">
        <v>26</v>
      </c>
      <c r="B43" s="137" t="str">
        <f t="shared" si="51"/>
        <v>Noyant P Anjou 3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SC Pouancé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45" t="s">
        <v>27</v>
      </c>
      <c r="B44" s="137" t="str">
        <f>A15</f>
        <v>Gennes P Eluard 2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Saumur Delessert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45" t="s">
        <v>28</v>
      </c>
      <c r="B45" s="137" t="str">
        <f t="shared" ref="B45:B46" si="52">A9</f>
        <v>SC Pouancé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Beaufort Molière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45" t="s">
        <v>29</v>
      </c>
      <c r="B46" s="137" t="str">
        <f t="shared" si="52"/>
        <v>St Louis Saumur 1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Saumur Delessert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45" t="s">
        <v>30</v>
      </c>
      <c r="B47" s="137" t="str">
        <f>A9</f>
        <v>SC Pouancé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Montreuil J 2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45" t="s">
        <v>31</v>
      </c>
      <c r="B48" s="137" t="str">
        <f>A15</f>
        <v>Gennes P Eluard 2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Noyant P Anjou 3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45" t="s">
        <v>32</v>
      </c>
      <c r="B49" s="137" t="str">
        <f>A11</f>
        <v>Dom Sortais Beaupréau 2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Montreuil J 2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45" t="s">
        <v>33</v>
      </c>
      <c r="B50" s="137" t="str">
        <f>A15</f>
        <v>Gennes P Eluard 2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JA Cholet 3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45" t="s">
        <v>34</v>
      </c>
      <c r="B51" s="137" t="str">
        <f>A10</f>
        <v>St Louis Saumur 1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Montreuil J 2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45" t="s">
        <v>35</v>
      </c>
      <c r="B52" s="137" t="str">
        <f>A15</f>
        <v>Gennes P Eluard 2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SC Pouancé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5" t="s">
        <v>36</v>
      </c>
      <c r="B53" s="137" t="str">
        <f>A14</f>
        <v>Saumur Delessert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Beaufort Molière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45" t="s">
        <v>37</v>
      </c>
      <c r="B54" s="137" t="str">
        <f>A17</f>
        <v>Montreuil J 2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Gennes P Eluard 2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45" t="s">
        <v>38</v>
      </c>
      <c r="B55" s="137" t="str">
        <f>A12</f>
        <v>JA Cholet 3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 Louis Saumur 1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55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Paramètres!I1</f>
        <v>H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 t="str">
        <f>Paramètres!I3</f>
        <v>D5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 t="str">
        <f>Paramètres!I4</f>
        <v>D6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63" t="s">
        <v>4</v>
      </c>
      <c r="B6" s="165" t="s">
        <v>5</v>
      </c>
      <c r="C6" s="148"/>
      <c r="D6" s="166"/>
      <c r="E6" s="147" t="s">
        <v>6</v>
      </c>
      <c r="F6" s="148"/>
      <c r="G6" s="149"/>
      <c r="H6" s="150" t="s">
        <v>7</v>
      </c>
      <c r="I6" s="151"/>
      <c r="J6" s="152"/>
      <c r="K6" s="150" t="s">
        <v>8</v>
      </c>
      <c r="L6" s="151"/>
      <c r="M6" s="152"/>
      <c r="N6" s="150" t="s">
        <v>9</v>
      </c>
      <c r="O6" s="151"/>
      <c r="P6" s="152"/>
      <c r="Q6" s="150" t="s">
        <v>10</v>
      </c>
      <c r="R6" s="151"/>
      <c r="S6" s="152"/>
      <c r="T6" s="150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164"/>
      <c r="B7" s="5" t="s">
        <v>14</v>
      </c>
      <c r="C7" s="6" t="s">
        <v>15</v>
      </c>
      <c r="D7" s="7" t="s">
        <v>16</v>
      </c>
      <c r="E7" s="6" t="s">
        <v>14</v>
      </c>
      <c r="F7" s="6" t="s">
        <v>15</v>
      </c>
      <c r="G7" s="7" t="s">
        <v>16</v>
      </c>
      <c r="H7" s="8" t="s">
        <v>14</v>
      </c>
      <c r="I7" s="8" t="s">
        <v>15</v>
      </c>
      <c r="J7" s="9" t="s">
        <v>16</v>
      </c>
      <c r="K7" s="8" t="s">
        <v>14</v>
      </c>
      <c r="L7" s="8" t="s">
        <v>15</v>
      </c>
      <c r="M7" s="9" t="s">
        <v>16</v>
      </c>
      <c r="N7" s="8" t="s">
        <v>14</v>
      </c>
      <c r="O7" s="8" t="s">
        <v>15</v>
      </c>
      <c r="P7" s="9" t="s">
        <v>16</v>
      </c>
      <c r="Q7" s="8" t="s">
        <v>14</v>
      </c>
      <c r="R7" s="8" t="s">
        <v>15</v>
      </c>
      <c r="S7" s="9" t="s">
        <v>16</v>
      </c>
      <c r="T7" s="8" t="s">
        <v>14</v>
      </c>
      <c r="U7" s="8" t="s">
        <v>15</v>
      </c>
      <c r="V7" s="9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 t="str">
        <f>Paramètres!I6</f>
        <v>JA Cholet 1</v>
      </c>
      <c r="B8" s="13">
        <f>IF(C8&lt;&gt;"",IF((C8-D8)&gt;0,Paramètres!$B$17,IF((C8-D8)&lt;0,Paramètres!$B$19,IF((C8-D8)=0,Paramètres!$B$18))),"")</f>
        <v>1</v>
      </c>
      <c r="C8" s="14">
        <f t="shared" ref="C8:D8" si="0">T20</f>
        <v>0</v>
      </c>
      <c r="D8" s="15">
        <f t="shared" si="0"/>
        <v>0</v>
      </c>
      <c r="E8" s="16">
        <f>IF(F8&lt;&gt;"",IF((F8-G8)&gt;0,Paramètres!$B$17,IF((F8-G8)&lt;0,Paramètres!$B$19,IF((F8-G8)=0,Paramètres!$B$18))),"")</f>
        <v>1</v>
      </c>
      <c r="F8" s="14">
        <f>U41</f>
        <v>0</v>
      </c>
      <c r="G8" s="15">
        <f>T41</f>
        <v>0</v>
      </c>
      <c r="H8" s="16">
        <f>IF(I8&lt;&gt;"",IF((I8-J8)&gt;0,Paramètres!$B$17,IF((I8-J8)&lt;0,Paramètres!$B$19,IF((I8-J8)=0,Paramètres!$B$18))),"")</f>
        <v>1</v>
      </c>
      <c r="I8" s="14">
        <f t="shared" ref="I8:J8" si="1">T27</f>
        <v>0</v>
      </c>
      <c r="J8" s="15">
        <f t="shared" si="1"/>
        <v>0</v>
      </c>
      <c r="K8" s="16">
        <f>IF(L8&lt;&gt;"",IF((L8-M8)&gt;0,Paramètres!$B$17,IF((L8-M8)&lt;0,Paramètres!$B$19,IF((L8-M8)=0,Paramètres!$B$18))),"")</f>
        <v>1</v>
      </c>
      <c r="L8" s="14">
        <f t="shared" ref="L8:M8" si="2">T29</f>
        <v>0</v>
      </c>
      <c r="M8" s="15">
        <f t="shared" si="2"/>
        <v>0</v>
      </c>
      <c r="N8" s="16">
        <f>IF(O8&lt;&gt;"",IF((O8-P8)&gt;0,Paramètres!$B$17,IF((O8-P8)&lt;0,Paramètres!$B$19,IF((O8-P8)=0,Paramètres!$B$18))),"")</f>
        <v>1</v>
      </c>
      <c r="O8" s="14">
        <f t="shared" ref="O8:P8" si="3">T31</f>
        <v>0</v>
      </c>
      <c r="P8" s="15">
        <f t="shared" si="3"/>
        <v>0</v>
      </c>
      <c r="Q8" s="16">
        <f>IF(R8&lt;&gt;"",IF((R8-S8)&gt;0,Paramètres!$B$17,IF((R8-S8)&lt;0,Paramètres!$B$19,IF((R8-S8)=0,Paramètres!$B$18))),"")</f>
        <v>1</v>
      </c>
      <c r="R8" s="14">
        <f>U33</f>
        <v>0</v>
      </c>
      <c r="S8" s="15">
        <f>T33</f>
        <v>0</v>
      </c>
      <c r="T8" s="16">
        <f>IF(U8&lt;&gt;"",IF((U8-V8)&gt;0,Paramètres!$B$17,IF((U8-V8)&lt;0,Paramètres!$B$19,IF((U8-V8)=0,Paramètres!$B$18))),"")</f>
        <v>1</v>
      </c>
      <c r="U8" s="14">
        <f t="shared" ref="U8:V8" si="4">T37</f>
        <v>0</v>
      </c>
      <c r="V8" s="15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 t="str">
        <f>Paramètres!I7</f>
        <v>CA St Germain sur Moine 1</v>
      </c>
      <c r="B9" s="13">
        <f>IF(C9&lt;&gt;"",IF((C9-D9)&gt;0,Paramètres!$B$17,IF((C9-D9)&lt;0,Paramètres!$B$19,IF((C9-D9)=0,Paramètres!$B$18))),"")</f>
        <v>1</v>
      </c>
      <c r="C9" s="14">
        <f t="shared" ref="C9:D9" si="9">T39</f>
        <v>0</v>
      </c>
      <c r="D9" s="15">
        <f t="shared" si="9"/>
        <v>0</v>
      </c>
      <c r="E9" s="16">
        <f>IF(F9&lt;&gt;"",IF((F9-G9)&gt;0,Paramètres!$B$17,IF((F9-G9)&lt;0,Paramètres!$B$19,IF((F9-G9)=0,Paramètres!$B$18))),"")</f>
        <v>1</v>
      </c>
      <c r="F9" s="14">
        <f>U43</f>
        <v>0</v>
      </c>
      <c r="G9" s="15">
        <f>T43</f>
        <v>0</v>
      </c>
      <c r="H9" s="16">
        <f>IF(I9&lt;&gt;"",IF((I9-J9)&gt;0,Paramètres!$B$17,IF((I9-J9)&lt;0,Paramètres!$B$19,IF((I9-J9)=0,Paramètres!$B$18))),"")</f>
        <v>1</v>
      </c>
      <c r="I9" s="14">
        <f t="shared" ref="I9:J9" si="10">T45</f>
        <v>0</v>
      </c>
      <c r="J9" s="15">
        <f t="shared" si="10"/>
        <v>0</v>
      </c>
      <c r="K9" s="16">
        <f>IF(L9&lt;&gt;"",IF((L9-M9)&gt;0,Paramètres!$B$17,IF((L9-M9)&lt;0,Paramètres!$B$19,IF((L9-M9)=0,Paramètres!$B$18))),"")</f>
        <v>1</v>
      </c>
      <c r="L9" s="14">
        <f t="shared" ref="L9:M9" si="11">T45</f>
        <v>0</v>
      </c>
      <c r="M9" s="15">
        <f t="shared" si="11"/>
        <v>0</v>
      </c>
      <c r="N9" s="16">
        <f>IF(O9&lt;&gt;"",IF((O9-P9)&gt;0,Paramètres!$B$17,IF((O9-P9)&lt;0,Paramètres!$B$19,IF((O9-P9)=0,Paramètres!$B$18))),"")</f>
        <v>1</v>
      </c>
      <c r="O9" s="14">
        <f t="shared" ref="O9:P9" si="12">T47</f>
        <v>0</v>
      </c>
      <c r="P9" s="15">
        <f t="shared" si="12"/>
        <v>0</v>
      </c>
      <c r="Q9" s="16">
        <f>IF(R9&lt;&gt;"",IF((R9-S9)&gt;0,Paramètres!$B$17,IF((R9-S9)&lt;0,Paramètres!$B$19,IF((R9-S9)=0,Paramètres!$B$18))),"")</f>
        <v>1</v>
      </c>
      <c r="R9" s="14">
        <f>U31</f>
        <v>0</v>
      </c>
      <c r="S9" s="15">
        <f>T31</f>
        <v>0</v>
      </c>
      <c r="T9" s="16">
        <f>IF(U9&lt;&gt;"",IF((U9-V9)&gt;0,Paramètres!$B$17,IF((U9-V9)&lt;0,Paramètres!$B$19,IF((U9-V9)=0,Paramètres!$B$18))),"")</f>
        <v>1</v>
      </c>
      <c r="U9" s="14">
        <f t="shared" ref="U9:V9" si="13">T35</f>
        <v>0</v>
      </c>
      <c r="V9" s="15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 t="str">
        <f>Paramètres!I8</f>
        <v>St Charles Angers 2</v>
      </c>
      <c r="B10" s="13">
        <f>IF(C10&lt;&gt;"",IF((C10-D10)&gt;0,Paramètres!$B$17,IF((C10-D10)&lt;0,Paramètres!$B$19,IF((C10-D10)=0,Paramètres!$B$18))),"")</f>
        <v>1</v>
      </c>
      <c r="C10" s="14">
        <f>U39</f>
        <v>0</v>
      </c>
      <c r="D10" s="15">
        <f>T39</f>
        <v>0</v>
      </c>
      <c r="E10" s="16">
        <f>IF(F10&lt;&gt;"",IF((F10-G10)&gt;0,Paramètres!$B$17,IF((F10-G10)&lt;0,Paramètres!$B$19,IF((F10-G10)=0,Paramètres!$B$18))),"")</f>
        <v>1</v>
      </c>
      <c r="F10" s="14">
        <f t="shared" ref="F10:G10" si="15">T41</f>
        <v>0</v>
      </c>
      <c r="G10" s="15">
        <f t="shared" si="15"/>
        <v>0</v>
      </c>
      <c r="H10" s="16">
        <f>IF(I10&lt;&gt;"",IF((I10-J10)&gt;0,Paramètres!$B$17,IF((I10-J10)&lt;0,Paramètres!$B$19,IF((I10-J10)=0,Paramètres!$B$18))),"")</f>
        <v>1</v>
      </c>
      <c r="I10" s="14">
        <f>U25</f>
        <v>0</v>
      </c>
      <c r="J10" s="15">
        <f>T25</f>
        <v>0</v>
      </c>
      <c r="K10" s="16">
        <f>IF(L10&lt;&gt;"",IF((L10-M10)&gt;0,Paramètres!$B$17,IF((L10-M10)&lt;0,Paramètres!$B$19,IF((L10-M10)=0,Paramètres!$B$18))),"")</f>
        <v>1</v>
      </c>
      <c r="L10" s="14">
        <f t="shared" ref="L10:M10" si="16">T46</f>
        <v>0</v>
      </c>
      <c r="M10" s="15">
        <f t="shared" si="16"/>
        <v>0</v>
      </c>
      <c r="N10" s="16">
        <f>IF(O10&lt;&gt;"",IF((O10-P10)&gt;0,Paramètres!$B$17,IF((O10-P10)&lt;0,Paramètres!$B$19,IF((O10-P10)=0,Paramètres!$B$18))),"")</f>
        <v>1</v>
      </c>
      <c r="O10" s="14">
        <f t="shared" ref="O10:P10" si="17">T46</f>
        <v>0</v>
      </c>
      <c r="P10" s="15">
        <f t="shared" si="17"/>
        <v>0</v>
      </c>
      <c r="Q10" s="16">
        <f>IF(R10&lt;&gt;"",IF((R10-S10)&gt;0,Paramètres!$B$17,IF((R10-S10)&lt;0,Paramètres!$B$19,IF((R10-S10)=0,Paramètres!$B$18))),"")</f>
        <v>1</v>
      </c>
      <c r="R10" s="14">
        <f t="shared" ref="R10:S10" si="18">T51</f>
        <v>0</v>
      </c>
      <c r="S10" s="15">
        <f t="shared" si="18"/>
        <v>0</v>
      </c>
      <c r="T10" s="16">
        <f>IF(U10&lt;&gt;"",IF((U10-V10)&gt;0,Paramètres!$B$17,IF((U10-V10)&lt;0,Paramètres!$B$19,IF((U10-V10)=0,Paramètres!$B$18))),"")</f>
        <v>1</v>
      </c>
      <c r="U10" s="14">
        <f>U55</f>
        <v>0</v>
      </c>
      <c r="V10" s="15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 t="str">
        <f>Paramètres!I9</f>
        <v>Dom Sortais Beaupréau 3</v>
      </c>
      <c r="B11" s="13">
        <f>IF(C11&lt;&gt;"",IF((C11-D11)&gt;0,Paramètres!$B$17,IF((C11-D11)&lt;0,Paramètres!$B$19,IF((C11-D11)=0,Paramètres!$B$18))),"")</f>
        <v>1</v>
      </c>
      <c r="C11" s="14">
        <f t="shared" ref="C11:D11" si="20">T21</f>
        <v>0</v>
      </c>
      <c r="D11" s="15">
        <f t="shared" si="20"/>
        <v>0</v>
      </c>
      <c r="E11" s="16">
        <f>IF(F11&lt;&gt;"",IF((F11-G11)&gt;0,Paramètres!$B$17,IF((F11-G11)&lt;0,Paramètres!$B$19,IF((F11-G11)=0,Paramètres!$B$18))),"")</f>
        <v>1</v>
      </c>
      <c r="F11" s="14">
        <f>U42</f>
        <v>0</v>
      </c>
      <c r="G11" s="15">
        <f>T42</f>
        <v>0</v>
      </c>
      <c r="H11" s="16">
        <f>IF(I11&lt;&gt;"",IF((I11-J11)&gt;0,Paramètres!$B$17,IF((I11-J11)&lt;0,Paramètres!$B$19,IF((I11-J11)=0,Paramètres!$B$18))),"")</f>
        <v>1</v>
      </c>
      <c r="I11" s="14">
        <f t="shared" ref="I11:J11" si="21">T25</f>
        <v>0</v>
      </c>
      <c r="J11" s="15">
        <f t="shared" si="21"/>
        <v>0</v>
      </c>
      <c r="K11" s="16">
        <f>IF(L11&lt;&gt;"",IF((L11-M11)&gt;0,Paramètres!$B$17,IF((L11-M11)&lt;0,Paramètres!$B$19,IF((L11-M11)=0,Paramètres!$B$18))),"")</f>
        <v>1</v>
      </c>
      <c r="L11" s="14">
        <f t="shared" ref="L11:M11" si="22">T28</f>
        <v>0</v>
      </c>
      <c r="M11" s="15">
        <f t="shared" si="22"/>
        <v>0</v>
      </c>
      <c r="N11" s="16">
        <f>IF(O11&lt;&gt;"",IF((O11-P11)&gt;0,Paramètres!$B$17,IF((O11-P11)&lt;0,Paramètres!$B$19,IF((O11-P11)=0,Paramètres!$B$18))),"")</f>
        <v>1</v>
      </c>
      <c r="O11" s="14">
        <f t="shared" ref="O11:P11" si="23">T49</f>
        <v>0</v>
      </c>
      <c r="P11" s="15">
        <f t="shared" si="23"/>
        <v>0</v>
      </c>
      <c r="Q11" s="16">
        <f>IF(R11&lt;&gt;"",IF((R11-S11)&gt;0,Paramètres!$B$17,IF((R11-S11)&lt;0,Paramètres!$B$19,IF((R11-S11)=0,Paramètres!$B$18))),"")</f>
        <v>1</v>
      </c>
      <c r="R11" s="14">
        <f t="shared" ref="R11:S11" si="24">T33</f>
        <v>0</v>
      </c>
      <c r="S11" s="15">
        <f t="shared" si="24"/>
        <v>0</v>
      </c>
      <c r="T11" s="16">
        <f>IF(U11&lt;&gt;"",IF((U11-V11)&gt;0,Paramètres!$B$17,IF((U11-V11)&lt;0,Paramètres!$B$19,IF((U11-V11)=0,Paramètres!$B$18))),"")</f>
        <v>1</v>
      </c>
      <c r="U11" s="14">
        <f>U35</f>
        <v>0</v>
      </c>
      <c r="V11" s="15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 t="str">
        <f>Paramètres!I10</f>
        <v>St Louis Saumur 2</v>
      </c>
      <c r="B12" s="13">
        <f>IF(C12&lt;&gt;"",IF((C12-D12)&gt;0,Paramètres!$B$17,IF((C12-D12)&lt;0,Paramètres!$B$19,IF((C12-D12)=0,Paramètres!$B$18))),"")</f>
        <v>1</v>
      </c>
      <c r="C12" s="14">
        <f t="shared" ref="C12:D12" si="26">T40</f>
        <v>0</v>
      </c>
      <c r="D12" s="15">
        <f t="shared" si="26"/>
        <v>0</v>
      </c>
      <c r="E12" s="16">
        <f>IF(F12&lt;&gt;"",IF((F12-G12)&gt;0,Paramètres!$B$17,IF((F12-G12)&lt;0,Paramètres!$B$19,IF((F12-G12)=0,Paramètres!$B$18))),"")</f>
        <v>1</v>
      </c>
      <c r="F12" s="14">
        <f t="shared" ref="F12:G12" si="27">T23</f>
        <v>0</v>
      </c>
      <c r="G12" s="15">
        <f t="shared" si="27"/>
        <v>0</v>
      </c>
      <c r="H12" s="16">
        <f>IF(I12&lt;&gt;"",IF((I12-J12)&gt;0,Paramètres!$B$17,IF((I12-J12)&lt;0,Paramètres!$B$19,IF((I12-J12)=0,Paramètres!$B$18))),"")</f>
        <v>1</v>
      </c>
      <c r="I12" s="14">
        <f>U26</f>
        <v>0</v>
      </c>
      <c r="J12" s="15">
        <f>T26</f>
        <v>0</v>
      </c>
      <c r="K12" s="16">
        <f>IF(L12&lt;&gt;"",IF((L12-M12)&gt;0,Paramètres!$B$17,IF((L12-M12)&lt;0,Paramètres!$B$19,IF((L12-M12)=0,Paramètres!$B$18))),"")</f>
        <v>1</v>
      </c>
      <c r="L12" s="14">
        <f>U29</f>
        <v>0</v>
      </c>
      <c r="M12" s="15">
        <f>T29</f>
        <v>0</v>
      </c>
      <c r="N12" s="16">
        <f>IF(O12&lt;&gt;"",IF((O12-P12)&gt;0,Paramètres!$B$17,IF((O12-P12)&lt;0,Paramètres!$B$19,IF((O12-P12)=0,Paramètres!$B$18))),"")</f>
        <v>1</v>
      </c>
      <c r="O12" s="14">
        <f>U50</f>
        <v>0</v>
      </c>
      <c r="P12" s="15">
        <f>T50</f>
        <v>0</v>
      </c>
      <c r="Q12" s="16">
        <f>IF(R12&lt;&gt;"",IF((R12-S12)&gt;0,Paramètres!$B$17,IF((R12-S12)&lt;0,Paramètres!$B$19,IF((R12-S12)=0,Paramètres!$B$18))),"")</f>
        <v>1</v>
      </c>
      <c r="R12" s="14">
        <f>U34</f>
        <v>0</v>
      </c>
      <c r="S12" s="15">
        <f>T34</f>
        <v>0</v>
      </c>
      <c r="T12" s="16">
        <f>IF(U12&lt;&gt;"",IF((U12-V12)&gt;0,Paramètres!$B$17,IF((U12-V12)&lt;0,Paramètres!$B$19,IF((U12-V12)=0,Paramètres!$B$18))),"")</f>
        <v>1</v>
      </c>
      <c r="U12" s="14">
        <f t="shared" ref="U12:V12" si="28">T55</f>
        <v>0</v>
      </c>
      <c r="V12" s="15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 t="str">
        <f>Paramètres!I11</f>
        <v>Châteauneuf J Prévert 1</v>
      </c>
      <c r="B13" s="13">
        <f>IF(C13&lt;&gt;"",IF((C13-D13)&gt;0,Paramètres!$B$17,IF((C13-D13)&lt;0,Paramètres!$B$19,IF((C13-D13)=0,Paramètres!$B$18))),"")</f>
        <v>1</v>
      </c>
      <c r="C13" s="14">
        <f>U40</f>
        <v>0</v>
      </c>
      <c r="D13" s="15">
        <f>T40</f>
        <v>0</v>
      </c>
      <c r="E13" s="16">
        <f>IF(F13&lt;&gt;"",IF((F13-G13)&gt;0,Paramètres!$B$17,IF((F13-G13)&lt;0,Paramètres!$B$19,IF((F13-G13)=0,Paramètres!$B$18))),"")</f>
        <v>1</v>
      </c>
      <c r="F13" s="14">
        <f t="shared" ref="F13:G13" si="30">T24</f>
        <v>0</v>
      </c>
      <c r="G13" s="15">
        <f t="shared" si="30"/>
        <v>0</v>
      </c>
      <c r="H13" s="16">
        <f>IF(I13&lt;&gt;"",IF((I13-J13)&gt;0,Paramètres!$B$17,IF((I13-J13)&lt;0,Paramètres!$B$19,IF((I13-J13)=0,Paramètres!$B$18))),"")</f>
        <v>1</v>
      </c>
      <c r="I13" s="14">
        <f>U45</f>
        <v>0</v>
      </c>
      <c r="J13" s="15">
        <f>T45</f>
        <v>0</v>
      </c>
      <c r="K13" s="16">
        <f>IF(L13&lt;&gt;"",IF((L13-M13)&gt;0,Paramètres!$B$17,IF((L13-M13)&lt;0,Paramètres!$B$19,IF((L13-M13)=0,Paramètres!$B$18))),"")</f>
        <v>1</v>
      </c>
      <c r="L13" s="14">
        <f>U28</f>
        <v>0</v>
      </c>
      <c r="M13" s="15">
        <f>T28</f>
        <v>0</v>
      </c>
      <c r="N13" s="16">
        <f>IF(O13&lt;&gt;"",IF((O13-P13)&gt;0,Paramètres!$B$17,IF((O13-P13)&lt;0,Paramètres!$B$19,IF((O13-P13)=0,Paramètres!$B$18))),"")</f>
        <v>1</v>
      </c>
      <c r="O13" s="14">
        <f>T30</f>
        <v>0</v>
      </c>
      <c r="P13" s="15">
        <f>T30</f>
        <v>0</v>
      </c>
      <c r="Q13" s="16">
        <f>IF(R13&lt;&gt;"",IF((R13-S13)&gt;0,Paramètres!$B$17,IF((R13-S13)&lt;0,Paramètres!$B$19,IF((R13-S13)=0,Paramètres!$B$18))),"")</f>
        <v>1</v>
      </c>
      <c r="R13" s="14">
        <f>U53</f>
        <v>0</v>
      </c>
      <c r="S13" s="15">
        <f>T53</f>
        <v>0</v>
      </c>
      <c r="T13" s="16">
        <f>IF(U13&lt;&gt;"",IF((U13-V13)&gt;0,Paramètres!$B$17,IF((U13-V13)&lt;0,Paramètres!$B$19,IF((U13-V13)=0,Paramètres!$B$18))),"")</f>
        <v>1</v>
      </c>
      <c r="U13" s="14">
        <f t="shared" ref="U13:V13" si="31">T36</f>
        <v>0</v>
      </c>
      <c r="V13" s="15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 t="str">
        <f>Paramètres!I12</f>
        <v>St Georges JR 1</v>
      </c>
      <c r="B14" s="13">
        <f>IF(C14&lt;&gt;"",IF((C14-D14)&gt;0,Paramètres!$B$17,IF((C14-D14)&lt;0,Paramètres!$B$19,IF((C14-D14)=0,Paramètres!$B$18))),"")</f>
        <v>1</v>
      </c>
      <c r="C14" s="14">
        <f>U21</f>
        <v>0</v>
      </c>
      <c r="D14" s="15">
        <f>T21</f>
        <v>0</v>
      </c>
      <c r="E14" s="16">
        <f>IF(F14&lt;&gt;"",IF((F14-G14)&gt;0,Paramètres!$B$17,IF((F14-G14)&lt;0,Paramètres!$B$19,IF((F14-G14)=0,Paramètres!$B$18))),"")</f>
        <v>1</v>
      </c>
      <c r="F14" s="14">
        <f>U23</f>
        <v>0</v>
      </c>
      <c r="G14" s="15">
        <f>T23</f>
        <v>0</v>
      </c>
      <c r="H14" s="16">
        <f>IF(I14&lt;&gt;"",IF((I14-J14)&gt;0,Paramètres!$B$17,IF((I14-J14)&lt;0,Paramètres!$B$19,IF((I14-J14)=0,Paramètres!$B$18))),"")</f>
        <v>1</v>
      </c>
      <c r="I14" s="14">
        <f>U44</f>
        <v>0</v>
      </c>
      <c r="J14" s="15">
        <f>T44</f>
        <v>0</v>
      </c>
      <c r="K14" s="16">
        <f>IF(L14&lt;&gt;"",IF((L14-M14)&gt;0,Paramètres!$B$17,IF((L14-M14)&lt;0,Paramètres!$B$19,IF((L14-M14)=0,Paramètres!$B$18))),"")</f>
        <v>1</v>
      </c>
      <c r="L14" s="14">
        <f>U46</f>
        <v>0</v>
      </c>
      <c r="M14" s="15">
        <f>T46</f>
        <v>0</v>
      </c>
      <c r="N14" s="16">
        <f>IF(O14&lt;&gt;"",IF((O14-P14)&gt;0,Paramètres!$B$17,IF((O14-P14)&lt;0,Paramètres!$B$19,IF((O14-P14)=0,Paramètres!$B$18))),"")</f>
        <v>1</v>
      </c>
      <c r="O14" s="14">
        <f>U32</f>
        <v>0</v>
      </c>
      <c r="P14" s="15">
        <f>T32</f>
        <v>0</v>
      </c>
      <c r="Q14" s="16">
        <f>IF(R14&lt;&gt;"",IF((R14-S14)&gt;0,Paramètres!$B$17,IF((R14-S14)&lt;0,Paramètres!$B$19,IF((R14-S14)=0,Paramètres!$B$18))),"")</f>
        <v>1</v>
      </c>
      <c r="R14" s="14">
        <f t="shared" ref="R14:S14" si="33">T53</f>
        <v>0</v>
      </c>
      <c r="S14" s="15">
        <f t="shared" si="33"/>
        <v>0</v>
      </c>
      <c r="T14" s="16">
        <f>IF(U14&lt;&gt;"",IF((U14-V14)&gt;0,Paramètres!$B$17,IF((U14-V14)&lt;0,Paramètres!$B$19,IF((U14-V14)=0,Paramètres!$B$18))),"")</f>
        <v>1</v>
      </c>
      <c r="U14" s="14">
        <f>U37</f>
        <v>0</v>
      </c>
      <c r="V14" s="15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 t="str">
        <f>Paramètres!I13</f>
        <v>Longué F Truffaut 2</v>
      </c>
      <c r="B15" s="13">
        <f>IF(C15&lt;&gt;"",IF((C15-D15)&gt;0,Paramètres!$B$17,IF((C15-D15)&lt;0,Paramètres!$B$19,IF((C15-D15)=0,Paramètres!$B$18))),"")</f>
        <v>1</v>
      </c>
      <c r="C15" s="14">
        <f>U20</f>
        <v>0</v>
      </c>
      <c r="D15" s="15">
        <f>T20</f>
        <v>0</v>
      </c>
      <c r="E15" s="16">
        <f>IF(F15&lt;&gt;"",IF((F15-G15)&gt;0,Paramètres!$B$17,IF((F15-G15)&lt;0,Paramètres!$B$19,IF((F15-G15)=0,Paramètres!$B$18))),"")</f>
        <v>1</v>
      </c>
      <c r="F15" s="14">
        <f t="shared" ref="F15:G15" si="35">T42</f>
        <v>0</v>
      </c>
      <c r="G15" s="15">
        <f t="shared" si="35"/>
        <v>0</v>
      </c>
      <c r="H15" s="16">
        <f>IF(I15&lt;&gt;"",IF((I15-J15)&gt;0,Paramètres!$B$17,IF((I15-J15)&lt;0,Paramètres!$B$19,IF((I15-J15)=0,Paramètres!$B$18))),"")</f>
        <v>1</v>
      </c>
      <c r="I15" s="14">
        <f t="shared" ref="I15:J15" si="36">T44</f>
        <v>0</v>
      </c>
      <c r="J15" s="15">
        <f t="shared" si="36"/>
        <v>0</v>
      </c>
      <c r="K15" s="16">
        <f>IF(L15&lt;&gt;"",IF((L15-M15)&gt;0,Paramètres!$B$17,IF((L15-M15)&lt;0,Paramètres!$B$19,IF((L15-M15)=0,Paramètres!$B$18))),"")</f>
        <v>1</v>
      </c>
      <c r="L15" s="14">
        <f t="shared" ref="L15:M15" si="37">T48</f>
        <v>0</v>
      </c>
      <c r="M15" s="15">
        <f t="shared" si="37"/>
        <v>0</v>
      </c>
      <c r="N15" s="16">
        <f>IF(O15&lt;&gt;"",IF((O15-P15)&gt;0,Paramètres!$B$17,IF((O15-P15)&lt;0,Paramètres!$B$19,IF((O15-P15)=0,Paramètres!$B$18))),"")</f>
        <v>1</v>
      </c>
      <c r="O15" s="14">
        <f t="shared" ref="O15:P15" si="38">T50</f>
        <v>0</v>
      </c>
      <c r="P15" s="15">
        <f t="shared" si="38"/>
        <v>0</v>
      </c>
      <c r="Q15" s="16">
        <f>IF(R15&lt;&gt;"",IF((R15-S15)&gt;0,Paramètres!$B$17,IF((R15-S15)&lt;0,Paramètres!$B$19,IF((R15-S15)=0,Paramètres!$B$18))),"")</f>
        <v>1</v>
      </c>
      <c r="R15" s="14">
        <f t="shared" ref="R15:S15" si="39">T52</f>
        <v>0</v>
      </c>
      <c r="S15" s="15">
        <f t="shared" si="39"/>
        <v>0</v>
      </c>
      <c r="T15" s="16">
        <f>IF(U15&lt;&gt;"",IF((U15-V15)&gt;0,Paramètres!$B$17,IF((U15-V15)&lt;0,Paramètres!$B$19,IF((U15-V15)=0,Paramètres!$B$18))),"")</f>
        <v>1</v>
      </c>
      <c r="U15" s="14">
        <f>U54</f>
        <v>0</v>
      </c>
      <c r="V15" s="15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 t="str">
        <f>Paramètres!I14</f>
        <v>Angers Rabelais 1</v>
      </c>
      <c r="B16" s="13">
        <f>IF(C16&lt;&gt;"",IF((C16-D16)&gt;0,Paramètres!$B$17,IF((C16-D16)&lt;0,Paramètres!$B$19,IF((C16-D16)=0,Paramètres!$B$18))),"")</f>
        <v>1</v>
      </c>
      <c r="C16" s="14">
        <f>U22</f>
        <v>0</v>
      </c>
      <c r="D16" s="15">
        <f>T22</f>
        <v>0</v>
      </c>
      <c r="E16" s="16">
        <f>IF(F16&lt;&gt;"",IF((F16-G16)&gt;0,Paramètres!$B$17,IF((F16-G16)&lt;0,Paramètres!$B$19,IF((F16-G16)=0,Paramètres!$B$18))),"")</f>
        <v>1</v>
      </c>
      <c r="F16" s="14">
        <f t="shared" ref="F16:G16" si="41">T43</f>
        <v>0</v>
      </c>
      <c r="G16" s="15">
        <f t="shared" si="41"/>
        <v>0</v>
      </c>
      <c r="H16" s="16">
        <f>IF(I16&lt;&gt;"",IF((I16-J16)&gt;0,Paramètres!$B$17,IF((I16-J16)&lt;0,Paramètres!$B$19,IF((I16-J16)=0,Paramètres!$B$18))),"")</f>
        <v>1</v>
      </c>
      <c r="I16" s="14">
        <f>U27</f>
        <v>0</v>
      </c>
      <c r="J16" s="15">
        <f>T27</f>
        <v>0</v>
      </c>
      <c r="K16" s="16">
        <f>IF(L16&lt;&gt;"",IF((L16-M16)&gt;0,Paramètres!$B$17,IF((L16-M16)&lt;0,Paramètres!$B$19,IF((L16-M16)=0,Paramètres!$B$18))),"")</f>
        <v>1</v>
      </c>
      <c r="L16" s="14">
        <f>U48</f>
        <v>0</v>
      </c>
      <c r="M16" s="15">
        <f>T48</f>
        <v>0</v>
      </c>
      <c r="N16" s="16">
        <f>IF(O16&lt;&gt;"",IF((O16-P16)&gt;0,Paramètres!$B$17,IF((O16-P16)&lt;0,Paramètres!$B$19,IF((O16-P16)=0,Paramètres!$B$18))),"")</f>
        <v>1</v>
      </c>
      <c r="O16" s="14">
        <f t="shared" ref="O16:P16" si="42">T32</f>
        <v>0</v>
      </c>
      <c r="P16" s="15">
        <f t="shared" si="42"/>
        <v>0</v>
      </c>
      <c r="Q16" s="16">
        <f>IF(R16&lt;&gt;"",IF((R16-S16)&gt;0,Paramètres!$B$17,IF((R16-S16)&lt;0,Paramètres!$B$19,IF((R16-S16)=0,Paramètres!$B$18))),"")</f>
        <v>1</v>
      </c>
      <c r="R16" s="14">
        <f t="shared" ref="R16:S16" si="43">T34</f>
        <v>0</v>
      </c>
      <c r="S16" s="15">
        <f t="shared" si="43"/>
        <v>0</v>
      </c>
      <c r="T16" s="16">
        <f>IF(U16&lt;&gt;"",IF((U16-V16)&gt;0,Paramètres!$B$17,IF((U16-V16)&lt;0,Paramètres!$B$19,IF((U16-V16)=0,Paramètres!$B$18))),"")</f>
        <v>1</v>
      </c>
      <c r="U16" s="14">
        <f>U36</f>
        <v>0</v>
      </c>
      <c r="V16" s="15">
        <f>T36</f>
        <v>0</v>
      </c>
      <c r="W16" s="23">
        <f t="shared" ref="W16:X16" si="44">C16+F16+I16+L16+O16+R16+U16</f>
        <v>0</v>
      </c>
      <c r="X16" s="24">
        <f t="shared" si="44"/>
        <v>0</v>
      </c>
      <c r="Y16" s="25">
        <f t="shared" si="6"/>
        <v>7</v>
      </c>
      <c r="Z16" s="26">
        <f t="shared" si="7"/>
        <v>0</v>
      </c>
      <c r="AA16" s="27">
        <f t="shared" si="8"/>
        <v>1</v>
      </c>
      <c r="AB16" s="4"/>
      <c r="AC16" s="4"/>
    </row>
    <row r="17" spans="1:29" ht="19.5" customHeight="1" x14ac:dyDescent="0.35">
      <c r="A17" s="68" t="str">
        <f>Paramètres!I15</f>
        <v>Noyant P Anjou 2</v>
      </c>
      <c r="B17" s="30">
        <f>IF(C17&lt;&gt;"",IF((C17-D17)&gt;0,Paramètres!$B$17,IF((C17-D17)&lt;0,Paramètres!$B$19,IF((C17-D17)=0,Paramètres!$B$18))),"")</f>
        <v>1</v>
      </c>
      <c r="C17" s="31">
        <f t="shared" ref="C17:D17" si="45">T22</f>
        <v>0</v>
      </c>
      <c r="D17" s="32">
        <f t="shared" si="45"/>
        <v>0</v>
      </c>
      <c r="E17" s="33">
        <f>IF(F17&lt;&gt;"",IF((F17-G17)&gt;0,Paramètres!$B$17,IF((F17-G17)&lt;0,Paramètres!$B$19,IF((F17-G17)=0,Paramètres!$B$18))),"")</f>
        <v>1</v>
      </c>
      <c r="F17" s="31">
        <f>U24</f>
        <v>0</v>
      </c>
      <c r="G17" s="32">
        <f>T24</f>
        <v>0</v>
      </c>
      <c r="H17" s="33">
        <f>IF(I17&lt;&gt;"",IF((I17-J17)&gt;0,Paramètres!$B$17,IF((I17-J17)&lt;0,Paramètres!$B$19,IF((I17-J17)=0,Paramètres!$B$18))),"")</f>
        <v>1</v>
      </c>
      <c r="I17" s="31">
        <f t="shared" ref="I17:J17" si="46">T26</f>
        <v>0</v>
      </c>
      <c r="J17" s="32">
        <f t="shared" si="46"/>
        <v>0</v>
      </c>
      <c r="K17" s="33">
        <f>IF(L17&lt;&gt;"",IF((L17-M17)&gt;0,Paramètres!$B$17,IF((L17-M17)&lt;0,Paramètres!$B$19,IF((L17-M17)=0,Paramètres!$B$18))),"")</f>
        <v>1</v>
      </c>
      <c r="L17" s="31">
        <f>U47</f>
        <v>0</v>
      </c>
      <c r="M17" s="32">
        <f>T47</f>
        <v>0</v>
      </c>
      <c r="N17" s="33">
        <f>IF(O17&lt;&gt;"",IF((O17-P17)&gt;0,Paramètres!$B$17,IF((O17-P17)&lt;0,Paramètres!$B$19,IF((O17-P17)=0,Paramètres!$B$18))),"")</f>
        <v>1</v>
      </c>
      <c r="O17" s="31">
        <f>U49</f>
        <v>0</v>
      </c>
      <c r="P17" s="32">
        <f>T49</f>
        <v>0</v>
      </c>
      <c r="Q17" s="33">
        <f>IF(R17&lt;&gt;"",IF((R17-S17)&gt;0,Paramètres!$B$17,IF((R17-S17)&lt;0,Paramètres!$B$19,IF((R17-S17)=0,Paramètres!$B$18))),"")</f>
        <v>1</v>
      </c>
      <c r="R17" s="31">
        <f>U51</f>
        <v>0</v>
      </c>
      <c r="S17" s="32">
        <f>T51</f>
        <v>0</v>
      </c>
      <c r="T17" s="33">
        <f>IF(U17&lt;&gt;"",IF((U17-V17)&gt;0,Paramètres!$B$17,IF((U17-V17)&lt;0,Paramètres!$B$19,IF((U17-V17)=0,Paramètres!$B$18))),"")</f>
        <v>1</v>
      </c>
      <c r="U17" s="31">
        <f t="shared" ref="U17:V17" si="47">T54</f>
        <v>0</v>
      </c>
      <c r="V17" s="32">
        <f t="shared" si="47"/>
        <v>0</v>
      </c>
      <c r="W17" s="69">
        <f t="shared" ref="W17:X17" si="48">C17+F17+I17+L17+O17+R17+U17</f>
        <v>0</v>
      </c>
      <c r="X17" s="67">
        <f t="shared" si="48"/>
        <v>0</v>
      </c>
      <c r="Y17" s="70">
        <f t="shared" si="6"/>
        <v>7</v>
      </c>
      <c r="Z17" s="71">
        <f t="shared" si="7"/>
        <v>0</v>
      </c>
      <c r="AA17" s="72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 t="str">
        <f>Paramètres!I3</f>
        <v>D5</v>
      </c>
      <c r="B19" s="141" t="s">
        <v>19</v>
      </c>
      <c r="C19" s="142"/>
      <c r="D19" s="142"/>
      <c r="E19" s="142"/>
      <c r="F19" s="142"/>
      <c r="G19" s="142"/>
      <c r="H19" s="142"/>
      <c r="I19" s="142"/>
      <c r="J19" s="143"/>
      <c r="K19" s="144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3" t="s">
        <v>22</v>
      </c>
      <c r="B20" s="137" t="str">
        <f>A8</f>
        <v>JA Cholet 1</v>
      </c>
      <c r="C20" s="138"/>
      <c r="D20" s="138"/>
      <c r="E20" s="138"/>
      <c r="F20" s="138"/>
      <c r="G20" s="138"/>
      <c r="H20" s="138"/>
      <c r="I20" s="138"/>
      <c r="J20" s="139"/>
      <c r="K20" s="140" t="str">
        <f>A15</f>
        <v>Longué F Truffaut 2</v>
      </c>
      <c r="L20" s="138"/>
      <c r="M20" s="138"/>
      <c r="N20" s="138"/>
      <c r="O20" s="138"/>
      <c r="P20" s="138"/>
      <c r="Q20" s="138"/>
      <c r="R20" s="138"/>
      <c r="S20" s="13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74" t="s">
        <v>23</v>
      </c>
      <c r="B21" s="137" t="str">
        <f>A11</f>
        <v>Dom Sortais Beaupréau 3</v>
      </c>
      <c r="C21" s="138"/>
      <c r="D21" s="138"/>
      <c r="E21" s="138"/>
      <c r="F21" s="138"/>
      <c r="G21" s="138"/>
      <c r="H21" s="138"/>
      <c r="I21" s="138"/>
      <c r="J21" s="139"/>
      <c r="K21" s="140" t="str">
        <f>A14</f>
        <v>St Georges JR 1</v>
      </c>
      <c r="L21" s="138"/>
      <c r="M21" s="138"/>
      <c r="N21" s="138"/>
      <c r="O21" s="138"/>
      <c r="P21" s="138"/>
      <c r="Q21" s="138"/>
      <c r="R21" s="138"/>
      <c r="S21" s="13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74" t="s">
        <v>24</v>
      </c>
      <c r="B22" s="137" t="str">
        <f>A17</f>
        <v>Noyant P Anjou 2</v>
      </c>
      <c r="C22" s="138"/>
      <c r="D22" s="138"/>
      <c r="E22" s="138"/>
      <c r="F22" s="138"/>
      <c r="G22" s="138"/>
      <c r="H22" s="138"/>
      <c r="I22" s="138"/>
      <c r="J22" s="139"/>
      <c r="K22" s="140" t="str">
        <f>A16</f>
        <v>Angers Rabelais 1</v>
      </c>
      <c r="L22" s="138"/>
      <c r="M22" s="138"/>
      <c r="N22" s="138"/>
      <c r="O22" s="138"/>
      <c r="P22" s="138"/>
      <c r="Q22" s="138"/>
      <c r="R22" s="138"/>
      <c r="S22" s="13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74" t="s">
        <v>25</v>
      </c>
      <c r="B23" s="137" t="str">
        <f t="shared" ref="B23:B24" si="49">A12</f>
        <v>St Louis Saumur 2</v>
      </c>
      <c r="C23" s="138"/>
      <c r="D23" s="138"/>
      <c r="E23" s="138"/>
      <c r="F23" s="138"/>
      <c r="G23" s="138"/>
      <c r="H23" s="138"/>
      <c r="I23" s="138"/>
      <c r="J23" s="139"/>
      <c r="K23" s="140" t="str">
        <f>A14</f>
        <v>St Georges JR 1</v>
      </c>
      <c r="L23" s="138"/>
      <c r="M23" s="138"/>
      <c r="N23" s="138"/>
      <c r="O23" s="138"/>
      <c r="P23" s="138"/>
      <c r="Q23" s="138"/>
      <c r="R23" s="138"/>
      <c r="S23" s="13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74" t="s">
        <v>26</v>
      </c>
      <c r="B24" s="137" t="str">
        <f t="shared" si="49"/>
        <v>Châteauneuf J Prévert 1</v>
      </c>
      <c r="C24" s="138"/>
      <c r="D24" s="138"/>
      <c r="E24" s="138"/>
      <c r="F24" s="138"/>
      <c r="G24" s="138"/>
      <c r="H24" s="138"/>
      <c r="I24" s="138"/>
      <c r="J24" s="139"/>
      <c r="K24" s="140" t="str">
        <f>A17</f>
        <v>Noyant P Anjou 2</v>
      </c>
      <c r="L24" s="138"/>
      <c r="M24" s="138"/>
      <c r="N24" s="138"/>
      <c r="O24" s="138"/>
      <c r="P24" s="138"/>
      <c r="Q24" s="138"/>
      <c r="R24" s="138"/>
      <c r="S24" s="13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74" t="s">
        <v>27</v>
      </c>
      <c r="B25" s="137" t="str">
        <f>A11</f>
        <v>Dom Sortais Beaupréau 3</v>
      </c>
      <c r="C25" s="138"/>
      <c r="D25" s="138"/>
      <c r="E25" s="138"/>
      <c r="F25" s="138"/>
      <c r="G25" s="138"/>
      <c r="H25" s="138"/>
      <c r="I25" s="138"/>
      <c r="J25" s="139"/>
      <c r="K25" s="140" t="str">
        <f>A10</f>
        <v>St Charles Angers 2</v>
      </c>
      <c r="L25" s="138"/>
      <c r="M25" s="138"/>
      <c r="N25" s="138"/>
      <c r="O25" s="138"/>
      <c r="P25" s="138"/>
      <c r="Q25" s="138"/>
      <c r="R25" s="138"/>
      <c r="S25" s="13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74" t="s">
        <v>28</v>
      </c>
      <c r="B26" s="137" t="str">
        <f>A17</f>
        <v>Noyant P Anjou 2</v>
      </c>
      <c r="C26" s="138"/>
      <c r="D26" s="138"/>
      <c r="E26" s="138"/>
      <c r="F26" s="138"/>
      <c r="G26" s="138"/>
      <c r="H26" s="138"/>
      <c r="I26" s="138"/>
      <c r="J26" s="139"/>
      <c r="K26" s="140" t="str">
        <f>A12</f>
        <v>St Louis Saumur 2</v>
      </c>
      <c r="L26" s="138"/>
      <c r="M26" s="138"/>
      <c r="N26" s="138"/>
      <c r="O26" s="138"/>
      <c r="P26" s="138"/>
      <c r="Q26" s="138"/>
      <c r="R26" s="138"/>
      <c r="S26" s="13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74" t="s">
        <v>29</v>
      </c>
      <c r="B27" s="137" t="str">
        <f>A8</f>
        <v>JA Cholet 1</v>
      </c>
      <c r="C27" s="138"/>
      <c r="D27" s="138"/>
      <c r="E27" s="138"/>
      <c r="F27" s="138"/>
      <c r="G27" s="138"/>
      <c r="H27" s="138"/>
      <c r="I27" s="138"/>
      <c r="J27" s="139"/>
      <c r="K27" s="140" t="str">
        <f>A16</f>
        <v>Angers Rabelais 1</v>
      </c>
      <c r="L27" s="138"/>
      <c r="M27" s="138"/>
      <c r="N27" s="138"/>
      <c r="O27" s="138"/>
      <c r="P27" s="138"/>
      <c r="Q27" s="138"/>
      <c r="R27" s="138"/>
      <c r="S27" s="13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74" t="s">
        <v>30</v>
      </c>
      <c r="B28" s="137" t="str">
        <f>A11</f>
        <v>Dom Sortais Beaupréau 3</v>
      </c>
      <c r="C28" s="138"/>
      <c r="D28" s="138"/>
      <c r="E28" s="138"/>
      <c r="F28" s="138"/>
      <c r="G28" s="138"/>
      <c r="H28" s="138"/>
      <c r="I28" s="138"/>
      <c r="J28" s="139"/>
      <c r="K28" s="140" t="str">
        <f>A13</f>
        <v>Châteauneuf J Prévert 1</v>
      </c>
      <c r="L28" s="138"/>
      <c r="M28" s="138"/>
      <c r="N28" s="138"/>
      <c r="O28" s="138"/>
      <c r="P28" s="138"/>
      <c r="Q28" s="138"/>
      <c r="R28" s="138"/>
      <c r="S28" s="13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74" t="s">
        <v>31</v>
      </c>
      <c r="B29" s="137" t="str">
        <f>A8</f>
        <v>JA Cholet 1</v>
      </c>
      <c r="C29" s="138"/>
      <c r="D29" s="138"/>
      <c r="E29" s="138"/>
      <c r="F29" s="138"/>
      <c r="G29" s="138"/>
      <c r="H29" s="138"/>
      <c r="I29" s="138"/>
      <c r="J29" s="139"/>
      <c r="K29" s="140" t="str">
        <f t="shared" ref="K29:K30" si="50">A12</f>
        <v>St Louis Saumur 2</v>
      </c>
      <c r="L29" s="138"/>
      <c r="M29" s="138"/>
      <c r="N29" s="138"/>
      <c r="O29" s="138"/>
      <c r="P29" s="138"/>
      <c r="Q29" s="138"/>
      <c r="R29" s="138"/>
      <c r="S29" s="13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74" t="s">
        <v>32</v>
      </c>
      <c r="B30" s="137" t="str">
        <f>A10</f>
        <v>St Charles Angers 2</v>
      </c>
      <c r="C30" s="138"/>
      <c r="D30" s="138"/>
      <c r="E30" s="138"/>
      <c r="F30" s="138"/>
      <c r="G30" s="138"/>
      <c r="H30" s="138"/>
      <c r="I30" s="138"/>
      <c r="J30" s="139"/>
      <c r="K30" s="140" t="str">
        <f t="shared" si="50"/>
        <v>Châteauneuf J Prévert 1</v>
      </c>
      <c r="L30" s="138"/>
      <c r="M30" s="138"/>
      <c r="N30" s="138"/>
      <c r="O30" s="138"/>
      <c r="P30" s="138"/>
      <c r="Q30" s="138"/>
      <c r="R30" s="138"/>
      <c r="S30" s="13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74" t="s">
        <v>33</v>
      </c>
      <c r="B31" s="137" t="str">
        <f>A8</f>
        <v>JA Cholet 1</v>
      </c>
      <c r="C31" s="138"/>
      <c r="D31" s="138"/>
      <c r="E31" s="138"/>
      <c r="F31" s="138"/>
      <c r="G31" s="138"/>
      <c r="H31" s="138"/>
      <c r="I31" s="138"/>
      <c r="J31" s="139"/>
      <c r="K31" s="140" t="str">
        <f>A9</f>
        <v>CA St Germain sur Moine 1</v>
      </c>
      <c r="L31" s="138"/>
      <c r="M31" s="138"/>
      <c r="N31" s="138"/>
      <c r="O31" s="138"/>
      <c r="P31" s="138"/>
      <c r="Q31" s="138"/>
      <c r="R31" s="138"/>
      <c r="S31" s="13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74" t="s">
        <v>34</v>
      </c>
      <c r="B32" s="137" t="str">
        <f>A16</f>
        <v>Angers Rabelais 1</v>
      </c>
      <c r="C32" s="138"/>
      <c r="D32" s="138"/>
      <c r="E32" s="138"/>
      <c r="F32" s="138"/>
      <c r="G32" s="138"/>
      <c r="H32" s="138"/>
      <c r="I32" s="138"/>
      <c r="J32" s="139"/>
      <c r="K32" s="140" t="str">
        <f>A14</f>
        <v>St Georges JR 1</v>
      </c>
      <c r="L32" s="138"/>
      <c r="M32" s="138"/>
      <c r="N32" s="138"/>
      <c r="O32" s="138"/>
      <c r="P32" s="138"/>
      <c r="Q32" s="138"/>
      <c r="R32" s="138"/>
      <c r="S32" s="13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74" t="s">
        <v>35</v>
      </c>
      <c r="B33" s="137" t="str">
        <f>A11</f>
        <v>Dom Sortais Beaupréau 3</v>
      </c>
      <c r="C33" s="138"/>
      <c r="D33" s="138"/>
      <c r="E33" s="138"/>
      <c r="F33" s="138"/>
      <c r="G33" s="138"/>
      <c r="H33" s="138"/>
      <c r="I33" s="138"/>
      <c r="J33" s="139"/>
      <c r="K33" s="140" t="str">
        <f>A8</f>
        <v>JA Cholet 1</v>
      </c>
      <c r="L33" s="138"/>
      <c r="M33" s="138"/>
      <c r="N33" s="138"/>
      <c r="O33" s="138"/>
      <c r="P33" s="138"/>
      <c r="Q33" s="138"/>
      <c r="R33" s="138"/>
      <c r="S33" s="13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74" t="s">
        <v>36</v>
      </c>
      <c r="B34" s="137" t="str">
        <f>A16</f>
        <v>Angers Rabelais 1</v>
      </c>
      <c r="C34" s="138"/>
      <c r="D34" s="138"/>
      <c r="E34" s="138"/>
      <c r="F34" s="138"/>
      <c r="G34" s="138"/>
      <c r="H34" s="138"/>
      <c r="I34" s="138"/>
      <c r="J34" s="139"/>
      <c r="K34" s="140" t="str">
        <f>A12</f>
        <v>St Louis Saumur 2</v>
      </c>
      <c r="L34" s="138"/>
      <c r="M34" s="138"/>
      <c r="N34" s="138"/>
      <c r="O34" s="138"/>
      <c r="P34" s="138"/>
      <c r="Q34" s="138"/>
      <c r="R34" s="138"/>
      <c r="S34" s="13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74" t="s">
        <v>37</v>
      </c>
      <c r="B35" s="137" t="str">
        <f>A9</f>
        <v>CA St Germain sur Moine 1</v>
      </c>
      <c r="C35" s="138"/>
      <c r="D35" s="138"/>
      <c r="E35" s="138"/>
      <c r="F35" s="138"/>
      <c r="G35" s="138"/>
      <c r="H35" s="138"/>
      <c r="I35" s="138"/>
      <c r="J35" s="139"/>
      <c r="K35" s="140" t="str">
        <f>A11</f>
        <v>Dom Sortais Beaupréau 3</v>
      </c>
      <c r="L35" s="138"/>
      <c r="M35" s="138"/>
      <c r="N35" s="138"/>
      <c r="O35" s="138"/>
      <c r="P35" s="138"/>
      <c r="Q35" s="138"/>
      <c r="R35" s="138"/>
      <c r="S35" s="13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74" t="s">
        <v>38</v>
      </c>
      <c r="B36" s="137" t="str">
        <f>A13</f>
        <v>Châteauneuf J Prévert 1</v>
      </c>
      <c r="C36" s="138"/>
      <c r="D36" s="138"/>
      <c r="E36" s="138"/>
      <c r="F36" s="138"/>
      <c r="G36" s="138"/>
      <c r="H36" s="138"/>
      <c r="I36" s="138"/>
      <c r="J36" s="139"/>
      <c r="K36" s="140" t="str">
        <f>A16</f>
        <v>Angers Rabelais 1</v>
      </c>
      <c r="L36" s="138"/>
      <c r="M36" s="138"/>
      <c r="N36" s="138"/>
      <c r="O36" s="138"/>
      <c r="P36" s="138"/>
      <c r="Q36" s="138"/>
      <c r="R36" s="138"/>
      <c r="S36" s="13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75" t="s">
        <v>39</v>
      </c>
      <c r="B37" s="171" t="str">
        <f>A8</f>
        <v>JA Cholet 1</v>
      </c>
      <c r="C37" s="172"/>
      <c r="D37" s="172"/>
      <c r="E37" s="172"/>
      <c r="F37" s="172"/>
      <c r="G37" s="172"/>
      <c r="H37" s="172"/>
      <c r="I37" s="172"/>
      <c r="J37" s="173"/>
      <c r="K37" s="174" t="str">
        <f>A14</f>
        <v>St Georges JR 1</v>
      </c>
      <c r="L37" s="172"/>
      <c r="M37" s="172"/>
      <c r="N37" s="172"/>
      <c r="O37" s="172"/>
      <c r="P37" s="172"/>
      <c r="Q37" s="172"/>
      <c r="R37" s="172"/>
      <c r="S37" s="173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40" t="str">
        <f>Paramètres!I4</f>
        <v>D6</v>
      </c>
      <c r="B38" s="175" t="s">
        <v>19</v>
      </c>
      <c r="C38" s="168"/>
      <c r="D38" s="168"/>
      <c r="E38" s="168"/>
      <c r="F38" s="168"/>
      <c r="G38" s="168"/>
      <c r="H38" s="168"/>
      <c r="I38" s="168"/>
      <c r="J38" s="169"/>
      <c r="K38" s="176" t="s">
        <v>20</v>
      </c>
      <c r="L38" s="168"/>
      <c r="M38" s="168"/>
      <c r="N38" s="168"/>
      <c r="O38" s="168"/>
      <c r="P38" s="168"/>
      <c r="Q38" s="168"/>
      <c r="R38" s="168"/>
      <c r="S38" s="16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73" t="s">
        <v>22</v>
      </c>
      <c r="B39" s="137" t="str">
        <f>A9</f>
        <v>CA St Germain sur Moine 1</v>
      </c>
      <c r="C39" s="138"/>
      <c r="D39" s="138"/>
      <c r="E39" s="138"/>
      <c r="F39" s="138"/>
      <c r="G39" s="138"/>
      <c r="H39" s="138"/>
      <c r="I39" s="138"/>
      <c r="J39" s="139"/>
      <c r="K39" s="140" t="str">
        <f>A10</f>
        <v>St Charles Angers 2</v>
      </c>
      <c r="L39" s="138"/>
      <c r="M39" s="138"/>
      <c r="N39" s="138"/>
      <c r="O39" s="138"/>
      <c r="P39" s="138"/>
      <c r="Q39" s="138"/>
      <c r="R39" s="138"/>
      <c r="S39" s="13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4" t="s">
        <v>23</v>
      </c>
      <c r="B40" s="137" t="str">
        <f>A12</f>
        <v>St Louis Saumur 2</v>
      </c>
      <c r="C40" s="138"/>
      <c r="D40" s="138"/>
      <c r="E40" s="138"/>
      <c r="F40" s="138"/>
      <c r="G40" s="138"/>
      <c r="H40" s="138"/>
      <c r="I40" s="138"/>
      <c r="J40" s="139"/>
      <c r="K40" s="140" t="str">
        <f>A13</f>
        <v>Châteauneuf J Prévert 1</v>
      </c>
      <c r="L40" s="138"/>
      <c r="M40" s="138"/>
      <c r="N40" s="138"/>
      <c r="O40" s="138"/>
      <c r="P40" s="138"/>
      <c r="Q40" s="138"/>
      <c r="R40" s="138"/>
      <c r="S40" s="13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74" t="s">
        <v>24</v>
      </c>
      <c r="B41" s="137" t="str">
        <f>A10</f>
        <v>St Charles Angers 2</v>
      </c>
      <c r="C41" s="138"/>
      <c r="D41" s="138"/>
      <c r="E41" s="138"/>
      <c r="F41" s="138"/>
      <c r="G41" s="138"/>
      <c r="H41" s="138"/>
      <c r="I41" s="138"/>
      <c r="J41" s="139"/>
      <c r="K41" s="140" t="str">
        <f>A8</f>
        <v>JA Cholet 1</v>
      </c>
      <c r="L41" s="138"/>
      <c r="M41" s="138"/>
      <c r="N41" s="138"/>
      <c r="O41" s="138"/>
      <c r="P41" s="138"/>
      <c r="Q41" s="138"/>
      <c r="R41" s="138"/>
      <c r="S41" s="13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74" t="s">
        <v>25</v>
      </c>
      <c r="B42" s="137" t="str">
        <f t="shared" ref="B42:B43" si="51">A15</f>
        <v>Longué F Truffaut 2</v>
      </c>
      <c r="C42" s="138"/>
      <c r="D42" s="138"/>
      <c r="E42" s="138"/>
      <c r="F42" s="138"/>
      <c r="G42" s="138"/>
      <c r="H42" s="138"/>
      <c r="I42" s="138"/>
      <c r="J42" s="139"/>
      <c r="K42" s="140" t="str">
        <f>A11</f>
        <v>Dom Sortais Beaupréau 3</v>
      </c>
      <c r="L42" s="138"/>
      <c r="M42" s="138"/>
      <c r="N42" s="138"/>
      <c r="O42" s="138"/>
      <c r="P42" s="138"/>
      <c r="Q42" s="138"/>
      <c r="R42" s="138"/>
      <c r="S42" s="13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74" t="s">
        <v>26</v>
      </c>
      <c r="B43" s="137" t="str">
        <f t="shared" si="51"/>
        <v>Angers Rabelais 1</v>
      </c>
      <c r="C43" s="138"/>
      <c r="D43" s="138"/>
      <c r="E43" s="138"/>
      <c r="F43" s="138"/>
      <c r="G43" s="138"/>
      <c r="H43" s="138"/>
      <c r="I43" s="138"/>
      <c r="J43" s="139"/>
      <c r="K43" s="140" t="str">
        <f>A9</f>
        <v>CA St Germain sur Moine 1</v>
      </c>
      <c r="L43" s="138"/>
      <c r="M43" s="138"/>
      <c r="N43" s="138"/>
      <c r="O43" s="138"/>
      <c r="P43" s="138"/>
      <c r="Q43" s="138"/>
      <c r="R43" s="138"/>
      <c r="S43" s="13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74" t="s">
        <v>27</v>
      </c>
      <c r="B44" s="137" t="str">
        <f>A15</f>
        <v>Longué F Truffaut 2</v>
      </c>
      <c r="C44" s="138"/>
      <c r="D44" s="138"/>
      <c r="E44" s="138"/>
      <c r="F44" s="138"/>
      <c r="G44" s="138"/>
      <c r="H44" s="138"/>
      <c r="I44" s="138"/>
      <c r="J44" s="139"/>
      <c r="K44" s="140" t="str">
        <f>A14</f>
        <v>St Georges JR 1</v>
      </c>
      <c r="L44" s="138"/>
      <c r="M44" s="138"/>
      <c r="N44" s="138"/>
      <c r="O44" s="138"/>
      <c r="P44" s="138"/>
      <c r="Q44" s="138"/>
      <c r="R44" s="138"/>
      <c r="S44" s="13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74" t="s">
        <v>28</v>
      </c>
      <c r="B45" s="137" t="str">
        <f t="shared" ref="B45:B46" si="52">A9</f>
        <v>CA St Germain sur Moine 1</v>
      </c>
      <c r="C45" s="138"/>
      <c r="D45" s="138"/>
      <c r="E45" s="138"/>
      <c r="F45" s="138"/>
      <c r="G45" s="138"/>
      <c r="H45" s="138"/>
      <c r="I45" s="138"/>
      <c r="J45" s="139"/>
      <c r="K45" s="140" t="str">
        <f t="shared" ref="K45:K46" si="53">A13</f>
        <v>Châteauneuf J Prévert 1</v>
      </c>
      <c r="L45" s="138"/>
      <c r="M45" s="138"/>
      <c r="N45" s="138"/>
      <c r="O45" s="138"/>
      <c r="P45" s="138"/>
      <c r="Q45" s="138"/>
      <c r="R45" s="138"/>
      <c r="S45" s="13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74" t="s">
        <v>29</v>
      </c>
      <c r="B46" s="137" t="str">
        <f t="shared" si="52"/>
        <v>St Charles Angers 2</v>
      </c>
      <c r="C46" s="138"/>
      <c r="D46" s="138"/>
      <c r="E46" s="138"/>
      <c r="F46" s="138"/>
      <c r="G46" s="138"/>
      <c r="H46" s="138"/>
      <c r="I46" s="138"/>
      <c r="J46" s="139"/>
      <c r="K46" s="140" t="str">
        <f t="shared" si="53"/>
        <v>St Georges JR 1</v>
      </c>
      <c r="L46" s="138"/>
      <c r="M46" s="138"/>
      <c r="N46" s="138"/>
      <c r="O46" s="138"/>
      <c r="P46" s="138"/>
      <c r="Q46" s="138"/>
      <c r="R46" s="138"/>
      <c r="S46" s="13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74" t="s">
        <v>30</v>
      </c>
      <c r="B47" s="137" t="str">
        <f>A9</f>
        <v>CA St Germain sur Moine 1</v>
      </c>
      <c r="C47" s="138"/>
      <c r="D47" s="138"/>
      <c r="E47" s="138"/>
      <c r="F47" s="138"/>
      <c r="G47" s="138"/>
      <c r="H47" s="138"/>
      <c r="I47" s="138"/>
      <c r="J47" s="139"/>
      <c r="K47" s="140" t="str">
        <f>A17</f>
        <v>Noyant P Anjou 2</v>
      </c>
      <c r="L47" s="138"/>
      <c r="M47" s="138"/>
      <c r="N47" s="138"/>
      <c r="O47" s="138"/>
      <c r="P47" s="138"/>
      <c r="Q47" s="138"/>
      <c r="R47" s="138"/>
      <c r="S47" s="13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74" t="s">
        <v>31</v>
      </c>
      <c r="B48" s="137" t="str">
        <f>A15</f>
        <v>Longué F Truffaut 2</v>
      </c>
      <c r="C48" s="138"/>
      <c r="D48" s="138"/>
      <c r="E48" s="138"/>
      <c r="F48" s="138"/>
      <c r="G48" s="138"/>
      <c r="H48" s="138"/>
      <c r="I48" s="138"/>
      <c r="J48" s="139"/>
      <c r="K48" s="140" t="str">
        <f t="shared" ref="K48:K49" si="54">A16</f>
        <v>Angers Rabelais 1</v>
      </c>
      <c r="L48" s="138"/>
      <c r="M48" s="138"/>
      <c r="N48" s="138"/>
      <c r="O48" s="138"/>
      <c r="P48" s="138"/>
      <c r="Q48" s="138"/>
      <c r="R48" s="138"/>
      <c r="S48" s="13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74" t="s">
        <v>32</v>
      </c>
      <c r="B49" s="137" t="str">
        <f>A11</f>
        <v>Dom Sortais Beaupréau 3</v>
      </c>
      <c r="C49" s="138"/>
      <c r="D49" s="138"/>
      <c r="E49" s="138"/>
      <c r="F49" s="138"/>
      <c r="G49" s="138"/>
      <c r="H49" s="138"/>
      <c r="I49" s="138"/>
      <c r="J49" s="139"/>
      <c r="K49" s="140" t="str">
        <f t="shared" si="54"/>
        <v>Noyant P Anjou 2</v>
      </c>
      <c r="L49" s="138"/>
      <c r="M49" s="138"/>
      <c r="N49" s="138"/>
      <c r="O49" s="138"/>
      <c r="P49" s="138"/>
      <c r="Q49" s="138"/>
      <c r="R49" s="138"/>
      <c r="S49" s="13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74" t="s">
        <v>33</v>
      </c>
      <c r="B50" s="137" t="str">
        <f>A15</f>
        <v>Longué F Truffaut 2</v>
      </c>
      <c r="C50" s="138"/>
      <c r="D50" s="138"/>
      <c r="E50" s="138"/>
      <c r="F50" s="138"/>
      <c r="G50" s="138"/>
      <c r="H50" s="138"/>
      <c r="I50" s="138"/>
      <c r="J50" s="139"/>
      <c r="K50" s="140" t="str">
        <f>A12</f>
        <v>St Louis Saumur 2</v>
      </c>
      <c r="L50" s="138"/>
      <c r="M50" s="138"/>
      <c r="N50" s="138"/>
      <c r="O50" s="138"/>
      <c r="P50" s="138"/>
      <c r="Q50" s="138"/>
      <c r="R50" s="138"/>
      <c r="S50" s="13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74" t="s">
        <v>34</v>
      </c>
      <c r="B51" s="137" t="str">
        <f>A10</f>
        <v>St Charles Angers 2</v>
      </c>
      <c r="C51" s="138"/>
      <c r="D51" s="138"/>
      <c r="E51" s="138"/>
      <c r="F51" s="138"/>
      <c r="G51" s="138"/>
      <c r="H51" s="138"/>
      <c r="I51" s="138"/>
      <c r="J51" s="139"/>
      <c r="K51" s="140" t="str">
        <f>A17</f>
        <v>Noyant P Anjou 2</v>
      </c>
      <c r="L51" s="138"/>
      <c r="M51" s="138"/>
      <c r="N51" s="138"/>
      <c r="O51" s="138"/>
      <c r="P51" s="138"/>
      <c r="Q51" s="138"/>
      <c r="R51" s="138"/>
      <c r="S51" s="13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74" t="s">
        <v>35</v>
      </c>
      <c r="B52" s="137" t="str">
        <f>A15</f>
        <v>Longué F Truffaut 2</v>
      </c>
      <c r="C52" s="138"/>
      <c r="D52" s="138"/>
      <c r="E52" s="138"/>
      <c r="F52" s="138"/>
      <c r="G52" s="138"/>
      <c r="H52" s="138"/>
      <c r="I52" s="138"/>
      <c r="J52" s="139"/>
      <c r="K52" s="140" t="str">
        <f>A9</f>
        <v>CA St Germain sur Moine 1</v>
      </c>
      <c r="L52" s="138"/>
      <c r="M52" s="138"/>
      <c r="N52" s="138"/>
      <c r="O52" s="138"/>
      <c r="P52" s="138"/>
      <c r="Q52" s="138"/>
      <c r="R52" s="138"/>
      <c r="S52" s="13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74" t="s">
        <v>36</v>
      </c>
      <c r="B53" s="137" t="str">
        <f>A14</f>
        <v>St Georges JR 1</v>
      </c>
      <c r="C53" s="138"/>
      <c r="D53" s="138"/>
      <c r="E53" s="138"/>
      <c r="F53" s="138"/>
      <c r="G53" s="138"/>
      <c r="H53" s="138"/>
      <c r="I53" s="138"/>
      <c r="J53" s="139"/>
      <c r="K53" s="140" t="str">
        <f>A13</f>
        <v>Châteauneuf J Prévert 1</v>
      </c>
      <c r="L53" s="138"/>
      <c r="M53" s="138"/>
      <c r="N53" s="138"/>
      <c r="O53" s="138"/>
      <c r="P53" s="138"/>
      <c r="Q53" s="138"/>
      <c r="R53" s="138"/>
      <c r="S53" s="13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74" t="s">
        <v>37</v>
      </c>
      <c r="B54" s="137" t="str">
        <f>A17</f>
        <v>Noyant P Anjou 2</v>
      </c>
      <c r="C54" s="138"/>
      <c r="D54" s="138"/>
      <c r="E54" s="138"/>
      <c r="F54" s="138"/>
      <c r="G54" s="138"/>
      <c r="H54" s="138"/>
      <c r="I54" s="138"/>
      <c r="J54" s="139"/>
      <c r="K54" s="140" t="str">
        <f>A15</f>
        <v>Longué F Truffaut 2</v>
      </c>
      <c r="L54" s="138"/>
      <c r="M54" s="138"/>
      <c r="N54" s="138"/>
      <c r="O54" s="138"/>
      <c r="P54" s="138"/>
      <c r="Q54" s="138"/>
      <c r="R54" s="138"/>
      <c r="S54" s="13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74" t="s">
        <v>38</v>
      </c>
      <c r="B55" s="137" t="str">
        <f>A12</f>
        <v>St Louis Saumur 2</v>
      </c>
      <c r="C55" s="138"/>
      <c r="D55" s="138"/>
      <c r="E55" s="138"/>
      <c r="F55" s="138"/>
      <c r="G55" s="138"/>
      <c r="H55" s="138"/>
      <c r="I55" s="138"/>
      <c r="J55" s="139"/>
      <c r="K55" s="140" t="str">
        <f>A10</f>
        <v>St Charles Angers 2</v>
      </c>
      <c r="L55" s="138"/>
      <c r="M55" s="138"/>
      <c r="N55" s="138"/>
      <c r="O55" s="138"/>
      <c r="P55" s="138"/>
      <c r="Q55" s="138"/>
      <c r="R55" s="138"/>
      <c r="S55" s="13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76" t="s">
        <v>39</v>
      </c>
      <c r="B56" s="170"/>
      <c r="C56" s="168"/>
      <c r="D56" s="168"/>
      <c r="E56" s="168"/>
      <c r="F56" s="168"/>
      <c r="G56" s="168"/>
      <c r="H56" s="168"/>
      <c r="I56" s="168"/>
      <c r="J56" s="169"/>
      <c r="K56" s="167"/>
      <c r="L56" s="168"/>
      <c r="M56" s="168"/>
      <c r="N56" s="168"/>
      <c r="O56" s="168"/>
      <c r="P56" s="168"/>
      <c r="Q56" s="168"/>
      <c r="R56" s="168"/>
      <c r="S56" s="16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55" t="s">
        <v>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2"/>
      <c r="N3" s="156" t="str">
        <f>Paramètres!J1</f>
        <v>I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21.75" customHeight="1" x14ac:dyDescent="0.2">
      <c r="A4" s="2"/>
      <c r="B4" s="2"/>
      <c r="C4" s="2"/>
      <c r="D4" s="2"/>
      <c r="E4" s="157" t="s">
        <v>2</v>
      </c>
      <c r="F4" s="154"/>
      <c r="G4" s="154"/>
      <c r="H4" s="154"/>
      <c r="I4" s="154"/>
      <c r="J4" s="154"/>
      <c r="K4" s="157">
        <f>Paramètres!J3</f>
        <v>0</v>
      </c>
      <c r="L4" s="154"/>
      <c r="M4" s="2" t="s">
        <v>3</v>
      </c>
      <c r="N4" s="157" t="s">
        <v>2</v>
      </c>
      <c r="O4" s="154"/>
      <c r="P4" s="154"/>
      <c r="Q4" s="154"/>
      <c r="R4" s="154"/>
      <c r="S4" s="154"/>
      <c r="T4" s="157">
        <f>Paramètres!J4</f>
        <v>0</v>
      </c>
      <c r="U4" s="154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200" t="s">
        <v>4</v>
      </c>
      <c r="B6" s="158" t="s">
        <v>5</v>
      </c>
      <c r="C6" s="159"/>
      <c r="D6" s="160"/>
      <c r="E6" s="196" t="s">
        <v>6</v>
      </c>
      <c r="F6" s="159"/>
      <c r="G6" s="197"/>
      <c r="H6" s="198" t="s">
        <v>7</v>
      </c>
      <c r="I6" s="151"/>
      <c r="J6" s="152"/>
      <c r="K6" s="198" t="s">
        <v>8</v>
      </c>
      <c r="L6" s="151"/>
      <c r="M6" s="152"/>
      <c r="N6" s="198" t="s">
        <v>9</v>
      </c>
      <c r="O6" s="151"/>
      <c r="P6" s="152"/>
      <c r="Q6" s="199" t="s">
        <v>10</v>
      </c>
      <c r="R6" s="151"/>
      <c r="S6" s="152"/>
      <c r="T6" s="198" t="s">
        <v>11</v>
      </c>
      <c r="U6" s="151"/>
      <c r="V6" s="152"/>
      <c r="W6" s="158" t="s">
        <v>12</v>
      </c>
      <c r="X6" s="159"/>
      <c r="Y6" s="159"/>
      <c r="Z6" s="160"/>
      <c r="AA6" s="161" t="s">
        <v>13</v>
      </c>
      <c r="AB6" s="4"/>
      <c r="AC6" s="4"/>
    </row>
    <row r="7" spans="1:29" ht="19.5" customHeight="1" x14ac:dyDescent="0.35">
      <c r="A7" s="201"/>
      <c r="B7" s="58" t="s">
        <v>14</v>
      </c>
      <c r="C7" s="10" t="s">
        <v>15</v>
      </c>
      <c r="D7" s="11" t="s">
        <v>16</v>
      </c>
      <c r="E7" s="58" t="s">
        <v>14</v>
      </c>
      <c r="F7" s="10" t="s">
        <v>15</v>
      </c>
      <c r="G7" s="11" t="s">
        <v>16</v>
      </c>
      <c r="H7" s="58" t="s">
        <v>14</v>
      </c>
      <c r="I7" s="10" t="s">
        <v>15</v>
      </c>
      <c r="J7" s="11" t="s">
        <v>16</v>
      </c>
      <c r="K7" s="58" t="s">
        <v>14</v>
      </c>
      <c r="L7" s="10" t="s">
        <v>15</v>
      </c>
      <c r="M7" s="11" t="s">
        <v>16</v>
      </c>
      <c r="N7" s="58" t="s">
        <v>14</v>
      </c>
      <c r="O7" s="10" t="s">
        <v>15</v>
      </c>
      <c r="P7" s="11" t="s">
        <v>16</v>
      </c>
      <c r="Q7" s="58" t="s">
        <v>14</v>
      </c>
      <c r="R7" s="10" t="s">
        <v>15</v>
      </c>
      <c r="S7" s="11" t="s">
        <v>16</v>
      </c>
      <c r="T7" s="58" t="s">
        <v>14</v>
      </c>
      <c r="U7" s="10" t="s">
        <v>15</v>
      </c>
      <c r="V7" s="11" t="s">
        <v>16</v>
      </c>
      <c r="W7" s="10" t="s">
        <v>15</v>
      </c>
      <c r="X7" s="11" t="s">
        <v>16</v>
      </c>
      <c r="Y7" s="10" t="s">
        <v>14</v>
      </c>
      <c r="Z7" s="11" t="s">
        <v>17</v>
      </c>
      <c r="AA7" s="162"/>
      <c r="AB7" s="4"/>
      <c r="AC7" s="4"/>
    </row>
    <row r="8" spans="1:29" ht="19.5" customHeight="1" x14ac:dyDescent="0.35">
      <c r="A8" s="12">
        <f>Paramètres!J6</f>
        <v>0</v>
      </c>
      <c r="B8" s="77">
        <f>IF(C8&lt;&gt;"",IF((C8-D8)&gt;0,Paramètres!$B$17,IF((C8-D8)&lt;0,Paramètres!$B$19,IF((C8-D8)=0,Paramètres!$B$18))),"")</f>
        <v>1</v>
      </c>
      <c r="C8" s="78">
        <f t="shared" ref="C8:D8" si="0">T20</f>
        <v>0</v>
      </c>
      <c r="D8" s="79">
        <f t="shared" si="0"/>
        <v>0</v>
      </c>
      <c r="E8" s="80">
        <f>IF(F8&lt;&gt;"",IF((F8-G8)&gt;0,Paramètres!$B$17,IF((F8-G8)&lt;0,Paramètres!$B$19,IF((F8-G8)=0,Paramètres!$B$18))),"")</f>
        <v>1</v>
      </c>
      <c r="F8" s="78">
        <f>U41</f>
        <v>0</v>
      </c>
      <c r="G8" s="79">
        <f>T41</f>
        <v>0</v>
      </c>
      <c r="H8" s="80">
        <f>IF(I8&lt;&gt;"",IF((I8-J8)&gt;0,Paramètres!$B$17,IF((I8-J8)&lt;0,Paramètres!$B$19,IF((I8-J8)=0,Paramètres!$B$18))),"")</f>
        <v>1</v>
      </c>
      <c r="I8" s="78">
        <f t="shared" ref="I8:J8" si="1">T27</f>
        <v>0</v>
      </c>
      <c r="J8" s="79">
        <f t="shared" si="1"/>
        <v>0</v>
      </c>
      <c r="K8" s="80">
        <f>IF(L8&lt;&gt;"",IF((L8-M8)&gt;0,Paramètres!$B$17,IF((L8-M8)&lt;0,Paramètres!$B$19,IF((L8-M8)=0,Paramètres!$B$18))),"")</f>
        <v>1</v>
      </c>
      <c r="L8" s="78">
        <f t="shared" ref="L8:M8" si="2">T29</f>
        <v>0</v>
      </c>
      <c r="M8" s="79">
        <f t="shared" si="2"/>
        <v>0</v>
      </c>
      <c r="N8" s="80">
        <f>IF(O8&lt;&gt;"",IF((O8-P8)&gt;0,Paramètres!$B$17,IF((O8-P8)&lt;0,Paramètres!$B$19,IF((O8-P8)=0,Paramètres!$B$18))),"")</f>
        <v>1</v>
      </c>
      <c r="O8" s="78">
        <f t="shared" ref="O8:P8" si="3">T31</f>
        <v>0</v>
      </c>
      <c r="P8" s="79">
        <f t="shared" si="3"/>
        <v>0</v>
      </c>
      <c r="Q8" s="80">
        <f>IF(R8&lt;&gt;"",IF((R8-S8)&gt;0,Paramètres!$B$17,IF((R8-S8)&lt;0,Paramètres!$B$19,IF((R8-S8)=0,Paramètres!$B$18))),"")</f>
        <v>1</v>
      </c>
      <c r="R8" s="78">
        <f>U33</f>
        <v>0</v>
      </c>
      <c r="S8" s="79">
        <f>T33</f>
        <v>0</v>
      </c>
      <c r="T8" s="80">
        <f>IF(U8&lt;&gt;"",IF((U8-V8)&gt;0,Paramètres!$B$17,IF((U8-V8)&lt;0,Paramètres!$B$19,IF((U8-V8)=0,Paramètres!$B$18))),"")</f>
        <v>1</v>
      </c>
      <c r="U8" s="78">
        <f t="shared" ref="U8:V8" si="4">T37</f>
        <v>0</v>
      </c>
      <c r="V8" s="79">
        <f t="shared" si="4"/>
        <v>0</v>
      </c>
      <c r="W8" s="17">
        <f t="shared" ref="W8:X8" si="5">C8+F8+I8+L8+O8+R8+U8</f>
        <v>0</v>
      </c>
      <c r="X8" s="18">
        <f t="shared" si="5"/>
        <v>0</v>
      </c>
      <c r="Y8" s="19">
        <f t="shared" ref="Y8:Y17" si="6">B8+E8+H8+K8+N8+Q8+T8</f>
        <v>7</v>
      </c>
      <c r="Z8" s="20">
        <f t="shared" ref="Z8:Z17" si="7">IFERROR(W8-X8,"")</f>
        <v>0</v>
      </c>
      <c r="AA8" s="21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22">
        <f>Paramètres!J7</f>
        <v>0</v>
      </c>
      <c r="B9" s="81">
        <f>IF(C9&lt;&gt;"",IF((C9-D9)&gt;0,Paramètres!$B$17,IF((C9-D9)&lt;0,Paramètres!$B$19,IF((C9-D9)=0,Paramètres!$B$18))),"")</f>
        <v>1</v>
      </c>
      <c r="C9" s="82">
        <f t="shared" ref="C9:D9" si="9">T39</f>
        <v>0</v>
      </c>
      <c r="D9" s="83">
        <f t="shared" si="9"/>
        <v>0</v>
      </c>
      <c r="E9" s="84">
        <f>IF(F9&lt;&gt;"",IF((F9-G9)&gt;0,Paramètres!$B$17,IF((F9-G9)&lt;0,Paramètres!$B$19,IF((F9-G9)=0,Paramètres!$B$18))),"")</f>
        <v>1</v>
      </c>
      <c r="F9" s="82">
        <f>U43</f>
        <v>0</v>
      </c>
      <c r="G9" s="83">
        <f>T43</f>
        <v>0</v>
      </c>
      <c r="H9" s="84">
        <f>IF(I9&lt;&gt;"",IF((I9-J9)&gt;0,Paramètres!$B$17,IF((I9-J9)&lt;0,Paramètres!$B$19,IF((I9-J9)=0,Paramètres!$B$18))),"")</f>
        <v>1</v>
      </c>
      <c r="I9" s="82">
        <f t="shared" ref="I9:J9" si="10">T45</f>
        <v>0</v>
      </c>
      <c r="J9" s="83">
        <f t="shared" si="10"/>
        <v>0</v>
      </c>
      <c r="K9" s="84">
        <f>IF(L9&lt;&gt;"",IF((L9-M9)&gt;0,Paramètres!$B$17,IF((L9-M9)&lt;0,Paramètres!$B$19,IF((L9-M9)=0,Paramètres!$B$18))),"")</f>
        <v>1</v>
      </c>
      <c r="L9" s="82">
        <f t="shared" ref="L9:M9" si="11">T45</f>
        <v>0</v>
      </c>
      <c r="M9" s="83">
        <f t="shared" si="11"/>
        <v>0</v>
      </c>
      <c r="N9" s="84">
        <f>IF(O9&lt;&gt;"",IF((O9-P9)&gt;0,Paramètres!$B$17,IF((O9-P9)&lt;0,Paramètres!$B$19,IF((O9-P9)=0,Paramètres!$B$18))),"")</f>
        <v>1</v>
      </c>
      <c r="O9" s="82">
        <f t="shared" ref="O9:P9" si="12">T47</f>
        <v>0</v>
      </c>
      <c r="P9" s="83">
        <f t="shared" si="12"/>
        <v>0</v>
      </c>
      <c r="Q9" s="84">
        <f>IF(R9&lt;&gt;"",IF((R9-S9)&gt;0,Paramètres!$B$17,IF((R9-S9)&lt;0,Paramètres!$B$19,IF((R9-S9)=0,Paramètres!$B$18))),"")</f>
        <v>1</v>
      </c>
      <c r="R9" s="82">
        <f>U31</f>
        <v>0</v>
      </c>
      <c r="S9" s="83">
        <f>T31</f>
        <v>0</v>
      </c>
      <c r="T9" s="84">
        <f>IF(U9&lt;&gt;"",IF((U9-V9)&gt;0,Paramètres!$B$17,IF((U9-V9)&lt;0,Paramètres!$B$19,IF((U9-V9)=0,Paramètres!$B$18))),"")</f>
        <v>1</v>
      </c>
      <c r="U9" s="82">
        <f t="shared" ref="U9:V9" si="13">T35</f>
        <v>0</v>
      </c>
      <c r="V9" s="83">
        <f t="shared" si="13"/>
        <v>0</v>
      </c>
      <c r="W9" s="23">
        <f t="shared" ref="W9:X9" si="14">C9+F9+I9+L9+O9+R9+U9</f>
        <v>0</v>
      </c>
      <c r="X9" s="24">
        <f t="shared" si="14"/>
        <v>0</v>
      </c>
      <c r="Y9" s="25">
        <f t="shared" si="6"/>
        <v>7</v>
      </c>
      <c r="Z9" s="26">
        <f t="shared" si="7"/>
        <v>0</v>
      </c>
      <c r="AA9" s="27">
        <f t="shared" si="8"/>
        <v>1</v>
      </c>
      <c r="AB9" s="4"/>
      <c r="AC9" s="4"/>
    </row>
    <row r="10" spans="1:29" ht="19.5" customHeight="1" x14ac:dyDescent="0.35">
      <c r="A10" s="22">
        <f>Paramètres!J8</f>
        <v>0</v>
      </c>
      <c r="B10" s="81">
        <f>IF(C10&lt;&gt;"",IF((C10-D10)&gt;0,Paramètres!$B$17,IF((C10-D10)&lt;0,Paramètres!$B$19,IF((C10-D10)=0,Paramètres!$B$18))),"")</f>
        <v>1</v>
      </c>
      <c r="C10" s="82">
        <f>U39</f>
        <v>0</v>
      </c>
      <c r="D10" s="83">
        <f>T39</f>
        <v>0</v>
      </c>
      <c r="E10" s="84">
        <f>IF(F10&lt;&gt;"",IF((F10-G10)&gt;0,Paramètres!$B$17,IF((F10-G10)&lt;0,Paramètres!$B$19,IF((F10-G10)=0,Paramètres!$B$18))),"")</f>
        <v>1</v>
      </c>
      <c r="F10" s="82">
        <f t="shared" ref="F10:G10" si="15">T41</f>
        <v>0</v>
      </c>
      <c r="G10" s="83">
        <f t="shared" si="15"/>
        <v>0</v>
      </c>
      <c r="H10" s="84">
        <f>IF(I10&lt;&gt;"",IF((I10-J10)&gt;0,Paramètres!$B$17,IF((I10-J10)&lt;0,Paramètres!$B$19,IF((I10-J10)=0,Paramètres!$B$18))),"")</f>
        <v>1</v>
      </c>
      <c r="I10" s="82">
        <f>U25</f>
        <v>0</v>
      </c>
      <c r="J10" s="83">
        <f>T25</f>
        <v>0</v>
      </c>
      <c r="K10" s="84">
        <f>IF(L10&lt;&gt;"",IF((L10-M10)&gt;0,Paramètres!$B$17,IF((L10-M10)&lt;0,Paramètres!$B$19,IF((L10-M10)=0,Paramètres!$B$18))),"")</f>
        <v>1</v>
      </c>
      <c r="L10" s="82">
        <f t="shared" ref="L10:M10" si="16">T46</f>
        <v>0</v>
      </c>
      <c r="M10" s="83">
        <f t="shared" si="16"/>
        <v>0</v>
      </c>
      <c r="N10" s="84">
        <f>IF(O10&lt;&gt;"",IF((O10-P10)&gt;0,Paramètres!$B$17,IF((O10-P10)&lt;0,Paramètres!$B$19,IF((O10-P10)=0,Paramètres!$B$18))),"")</f>
        <v>1</v>
      </c>
      <c r="O10" s="82">
        <f t="shared" ref="O10:P10" si="17">T46</f>
        <v>0</v>
      </c>
      <c r="P10" s="83">
        <f t="shared" si="17"/>
        <v>0</v>
      </c>
      <c r="Q10" s="84">
        <f>IF(R10&lt;&gt;"",IF((R10-S10)&gt;0,Paramètres!$B$17,IF((R10-S10)&lt;0,Paramètres!$B$19,IF((R10-S10)=0,Paramètres!$B$18))),"")</f>
        <v>1</v>
      </c>
      <c r="R10" s="82">
        <f t="shared" ref="R10:S10" si="18">T51</f>
        <v>0</v>
      </c>
      <c r="S10" s="83">
        <f t="shared" si="18"/>
        <v>0</v>
      </c>
      <c r="T10" s="84">
        <f>IF(U10&lt;&gt;"",IF((U10-V10)&gt;0,Paramètres!$B$17,IF((U10-V10)&lt;0,Paramètres!$B$19,IF((U10-V10)=0,Paramètres!$B$18))),"")</f>
        <v>1</v>
      </c>
      <c r="U10" s="82">
        <f>U55</f>
        <v>0</v>
      </c>
      <c r="V10" s="83">
        <f>T55</f>
        <v>0</v>
      </c>
      <c r="W10" s="23">
        <f t="shared" ref="W10:X10" si="19">C10+F10+I10+L10+O10+R10+U10</f>
        <v>0</v>
      </c>
      <c r="X10" s="24">
        <f t="shared" si="19"/>
        <v>0</v>
      </c>
      <c r="Y10" s="25">
        <f t="shared" si="6"/>
        <v>7</v>
      </c>
      <c r="Z10" s="26">
        <f t="shared" si="7"/>
        <v>0</v>
      </c>
      <c r="AA10" s="27">
        <f t="shared" si="8"/>
        <v>1</v>
      </c>
      <c r="AB10" s="4"/>
      <c r="AC10" s="4"/>
    </row>
    <row r="11" spans="1:29" ht="19.5" customHeight="1" x14ac:dyDescent="0.35">
      <c r="A11" s="22">
        <f>Paramètres!J9</f>
        <v>0</v>
      </c>
      <c r="B11" s="81">
        <f>IF(C11&lt;&gt;"",IF((C11-D11)&gt;0,Paramètres!$B$17,IF((C11-D11)&lt;0,Paramètres!$B$19,IF((C11-D11)=0,Paramètres!$B$18))),"")</f>
        <v>1</v>
      </c>
      <c r="C11" s="82">
        <f t="shared" ref="C11:D11" si="20">T21</f>
        <v>0</v>
      </c>
      <c r="D11" s="83">
        <f t="shared" si="20"/>
        <v>0</v>
      </c>
      <c r="E11" s="84">
        <f>IF(F11&lt;&gt;"",IF((F11-G11)&gt;0,Paramètres!$B$17,IF((F11-G11)&lt;0,Paramètres!$B$19,IF((F11-G11)=0,Paramètres!$B$18))),"")</f>
        <v>1</v>
      </c>
      <c r="F11" s="82">
        <f>U42</f>
        <v>0</v>
      </c>
      <c r="G11" s="83">
        <f>T42</f>
        <v>0</v>
      </c>
      <c r="H11" s="84">
        <f>IF(I11&lt;&gt;"",IF((I11-J11)&gt;0,Paramètres!$B$17,IF((I11-J11)&lt;0,Paramètres!$B$19,IF((I11-J11)=0,Paramètres!$B$18))),"")</f>
        <v>1</v>
      </c>
      <c r="I11" s="82">
        <f t="shared" ref="I11:J11" si="21">T25</f>
        <v>0</v>
      </c>
      <c r="J11" s="83">
        <f t="shared" si="21"/>
        <v>0</v>
      </c>
      <c r="K11" s="84">
        <f>IF(L11&lt;&gt;"",IF((L11-M11)&gt;0,Paramètres!$B$17,IF((L11-M11)&lt;0,Paramètres!$B$19,IF((L11-M11)=0,Paramètres!$B$18))),"")</f>
        <v>1</v>
      </c>
      <c r="L11" s="82">
        <f t="shared" ref="L11:M11" si="22">T28</f>
        <v>0</v>
      </c>
      <c r="M11" s="83">
        <f t="shared" si="22"/>
        <v>0</v>
      </c>
      <c r="N11" s="84">
        <f>IF(O11&lt;&gt;"",IF((O11-P11)&gt;0,Paramètres!$B$17,IF((O11-P11)&lt;0,Paramètres!$B$19,IF((O11-P11)=0,Paramètres!$B$18))),"")</f>
        <v>1</v>
      </c>
      <c r="O11" s="82">
        <f t="shared" ref="O11:P11" si="23">T49</f>
        <v>0</v>
      </c>
      <c r="P11" s="83">
        <f t="shared" si="23"/>
        <v>0</v>
      </c>
      <c r="Q11" s="84">
        <f>IF(R11&lt;&gt;"",IF((R11-S11)&gt;0,Paramètres!$B$17,IF((R11-S11)&lt;0,Paramètres!$B$19,IF((R11-S11)=0,Paramètres!$B$18))),"")</f>
        <v>1</v>
      </c>
      <c r="R11" s="82">
        <f t="shared" ref="R11:S11" si="24">T33</f>
        <v>0</v>
      </c>
      <c r="S11" s="83">
        <f t="shared" si="24"/>
        <v>0</v>
      </c>
      <c r="T11" s="84">
        <f>IF(U11&lt;&gt;"",IF((U11-V11)&gt;0,Paramètres!$B$17,IF((U11-V11)&lt;0,Paramètres!$B$19,IF((U11-V11)=0,Paramètres!$B$18))),"")</f>
        <v>1</v>
      </c>
      <c r="U11" s="82">
        <f>U35</f>
        <v>0</v>
      </c>
      <c r="V11" s="83">
        <f>T35</f>
        <v>0</v>
      </c>
      <c r="W11" s="23">
        <f t="shared" ref="W11:X11" si="25">C11+F11+I11+L11+O11+R11+U11</f>
        <v>0</v>
      </c>
      <c r="X11" s="24">
        <f t="shared" si="25"/>
        <v>0</v>
      </c>
      <c r="Y11" s="25">
        <f t="shared" si="6"/>
        <v>7</v>
      </c>
      <c r="Z11" s="26">
        <f t="shared" si="7"/>
        <v>0</v>
      </c>
      <c r="AA11" s="27">
        <f t="shared" si="8"/>
        <v>1</v>
      </c>
      <c r="AB11" s="4" t="s">
        <v>18</v>
      </c>
      <c r="AC11" s="4"/>
    </row>
    <row r="12" spans="1:29" ht="19.5" customHeight="1" x14ac:dyDescent="0.35">
      <c r="A12" s="22">
        <f>Paramètres!J10</f>
        <v>0</v>
      </c>
      <c r="B12" s="81">
        <f>IF(C12&lt;&gt;"",IF((C12-D12)&gt;0,Paramètres!$B$17,IF((C12-D12)&lt;0,Paramètres!$B$19,IF((C12-D12)=0,Paramètres!$B$18))),"")</f>
        <v>1</v>
      </c>
      <c r="C12" s="82">
        <f t="shared" ref="C12:D12" si="26">T40</f>
        <v>0</v>
      </c>
      <c r="D12" s="83">
        <f t="shared" si="26"/>
        <v>0</v>
      </c>
      <c r="E12" s="84">
        <f>IF(F12&lt;&gt;"",IF((F12-G12)&gt;0,Paramètres!$B$17,IF((F12-G12)&lt;0,Paramètres!$B$19,IF((F12-G12)=0,Paramètres!$B$18))),"")</f>
        <v>1</v>
      </c>
      <c r="F12" s="82">
        <f t="shared" ref="F12:G12" si="27">T23</f>
        <v>0</v>
      </c>
      <c r="G12" s="83">
        <f t="shared" si="27"/>
        <v>0</v>
      </c>
      <c r="H12" s="84">
        <f>IF(I12&lt;&gt;"",IF((I12-J12)&gt;0,Paramètres!$B$17,IF((I12-J12)&lt;0,Paramètres!$B$19,IF((I12-J12)=0,Paramètres!$B$18))),"")</f>
        <v>1</v>
      </c>
      <c r="I12" s="82">
        <f>U26</f>
        <v>0</v>
      </c>
      <c r="J12" s="83">
        <f>T26</f>
        <v>0</v>
      </c>
      <c r="K12" s="84">
        <f>IF(L12&lt;&gt;"",IF((L12-M12)&gt;0,Paramètres!$B$17,IF((L12-M12)&lt;0,Paramètres!$B$19,IF((L12-M12)=0,Paramètres!$B$18))),"")</f>
        <v>1</v>
      </c>
      <c r="L12" s="82">
        <f>U29</f>
        <v>0</v>
      </c>
      <c r="M12" s="83">
        <f>T29</f>
        <v>0</v>
      </c>
      <c r="N12" s="84">
        <f>IF(O12&lt;&gt;"",IF((O12-P12)&gt;0,Paramètres!$B$17,IF((O12-P12)&lt;0,Paramètres!$B$19,IF((O12-P12)=0,Paramètres!$B$18))),"")</f>
        <v>1</v>
      </c>
      <c r="O12" s="82">
        <f>U50</f>
        <v>0</v>
      </c>
      <c r="P12" s="83">
        <f>T50</f>
        <v>0</v>
      </c>
      <c r="Q12" s="84">
        <f>IF(R12&lt;&gt;"",IF((R12-S12)&gt;0,Paramètres!$B$17,IF((R12-S12)&lt;0,Paramètres!$B$19,IF((R12-S12)=0,Paramètres!$B$18))),"")</f>
        <v>1</v>
      </c>
      <c r="R12" s="82">
        <f>U34</f>
        <v>0</v>
      </c>
      <c r="S12" s="83">
        <f>T34</f>
        <v>0</v>
      </c>
      <c r="T12" s="84">
        <f>IF(U12&lt;&gt;"",IF((U12-V12)&gt;0,Paramètres!$B$17,IF((U12-V12)&lt;0,Paramètres!$B$19,IF((U12-V12)=0,Paramètres!$B$18))),"")</f>
        <v>1</v>
      </c>
      <c r="U12" s="82">
        <f t="shared" ref="U12:V12" si="28">T55</f>
        <v>0</v>
      </c>
      <c r="V12" s="83">
        <f t="shared" si="28"/>
        <v>0</v>
      </c>
      <c r="W12" s="23">
        <f t="shared" ref="W12:X12" si="29">C12+F12+I12+L12+O12+R12+U12</f>
        <v>0</v>
      </c>
      <c r="X12" s="24">
        <f t="shared" si="29"/>
        <v>0</v>
      </c>
      <c r="Y12" s="25">
        <f t="shared" si="6"/>
        <v>7</v>
      </c>
      <c r="Z12" s="26">
        <f t="shared" si="7"/>
        <v>0</v>
      </c>
      <c r="AA12" s="27">
        <f t="shared" si="8"/>
        <v>1</v>
      </c>
      <c r="AB12" s="4"/>
      <c r="AC12" s="4"/>
    </row>
    <row r="13" spans="1:29" ht="19.5" customHeight="1" x14ac:dyDescent="0.35">
      <c r="A13" s="22">
        <f>Paramètres!J11</f>
        <v>0</v>
      </c>
      <c r="B13" s="81">
        <f>IF(C13&lt;&gt;"",IF((C13-D13)&gt;0,Paramètres!$B$17,IF((C13-D13)&lt;0,Paramètres!$B$19,IF((C13-D13)=0,Paramètres!$B$18))),"")</f>
        <v>1</v>
      </c>
      <c r="C13" s="82">
        <f>U40</f>
        <v>0</v>
      </c>
      <c r="D13" s="83">
        <f>T40</f>
        <v>0</v>
      </c>
      <c r="E13" s="84">
        <f>IF(F13&lt;&gt;"",IF((F13-G13)&gt;0,Paramètres!$B$17,IF((F13-G13)&lt;0,Paramètres!$B$19,IF((F13-G13)=0,Paramètres!$B$18))),"")</f>
        <v>1</v>
      </c>
      <c r="F13" s="82">
        <f t="shared" ref="F13:G13" si="30">T24</f>
        <v>0</v>
      </c>
      <c r="G13" s="83">
        <f t="shared" si="30"/>
        <v>0</v>
      </c>
      <c r="H13" s="84">
        <f>IF(I13&lt;&gt;"",IF((I13-J13)&gt;0,Paramètres!$B$17,IF((I13-J13)&lt;0,Paramètres!$B$19,IF((I13-J13)=0,Paramètres!$B$18))),"")</f>
        <v>1</v>
      </c>
      <c r="I13" s="82">
        <f>U45</f>
        <v>0</v>
      </c>
      <c r="J13" s="83">
        <f>T45</f>
        <v>0</v>
      </c>
      <c r="K13" s="84">
        <f>IF(L13&lt;&gt;"",IF((L13-M13)&gt;0,Paramètres!$B$17,IF((L13-M13)&lt;0,Paramètres!$B$19,IF((L13-M13)=0,Paramètres!$B$18))),"")</f>
        <v>1</v>
      </c>
      <c r="L13" s="82">
        <f>U28</f>
        <v>0</v>
      </c>
      <c r="M13" s="83">
        <f>T28</f>
        <v>0</v>
      </c>
      <c r="N13" s="84">
        <f>IF(O13&lt;&gt;"",IF((O13-P13)&gt;0,Paramètres!$B$17,IF((O13-P13)&lt;0,Paramètres!$B$19,IF((O13-P13)=0,Paramètres!$B$18))),"")</f>
        <v>1</v>
      </c>
      <c r="O13" s="82">
        <f>T30</f>
        <v>0</v>
      </c>
      <c r="P13" s="83">
        <f>T30</f>
        <v>0</v>
      </c>
      <c r="Q13" s="84">
        <f>IF(R13&lt;&gt;"",IF((R13-S13)&gt;0,Paramètres!$B$17,IF((R13-S13)&lt;0,Paramètres!$B$19,IF((R13-S13)=0,Paramètres!$B$18))),"")</f>
        <v>1</v>
      </c>
      <c r="R13" s="82">
        <f>U53</f>
        <v>0</v>
      </c>
      <c r="S13" s="83">
        <f>T53</f>
        <v>0</v>
      </c>
      <c r="T13" s="84">
        <f>IF(U13&lt;&gt;"",IF((U13-V13)&gt;0,Paramètres!$B$17,IF((U13-V13)&lt;0,Paramètres!$B$19,IF((U13-V13)=0,Paramètres!$B$18))),"")</f>
        <v>1</v>
      </c>
      <c r="U13" s="82">
        <f t="shared" ref="U13:V13" si="31">T36</f>
        <v>0</v>
      </c>
      <c r="V13" s="83">
        <f t="shared" si="31"/>
        <v>0</v>
      </c>
      <c r="W13" s="23">
        <f t="shared" ref="W13:X13" si="32">C13+F13+I13+L13+O13+R13+U13</f>
        <v>0</v>
      </c>
      <c r="X13" s="24">
        <f t="shared" si="32"/>
        <v>0</v>
      </c>
      <c r="Y13" s="25">
        <f t="shared" si="6"/>
        <v>7</v>
      </c>
      <c r="Z13" s="26">
        <f t="shared" si="7"/>
        <v>0</v>
      </c>
      <c r="AA13" s="27">
        <f t="shared" si="8"/>
        <v>1</v>
      </c>
      <c r="AB13" s="4"/>
      <c r="AC13" s="4"/>
    </row>
    <row r="14" spans="1:29" ht="19.5" customHeight="1" x14ac:dyDescent="0.35">
      <c r="A14" s="22">
        <f>Paramètres!J12</f>
        <v>0</v>
      </c>
      <c r="B14" s="81">
        <f>IF(C14&lt;&gt;"",IF((C14-D14)&gt;0,Paramètres!$B$17,IF((C14-D14)&lt;0,Paramètres!$B$19,IF((C14-D14)=0,Paramètres!$B$18))),"")</f>
        <v>1</v>
      </c>
      <c r="C14" s="82">
        <f>U21</f>
        <v>0</v>
      </c>
      <c r="D14" s="83">
        <f>T21</f>
        <v>0</v>
      </c>
      <c r="E14" s="84">
        <f>IF(F14&lt;&gt;"",IF((F14-G14)&gt;0,Paramètres!$B$17,IF((F14-G14)&lt;0,Paramètres!$B$19,IF((F14-G14)=0,Paramètres!$B$18))),"")</f>
        <v>1</v>
      </c>
      <c r="F14" s="82">
        <f>U23</f>
        <v>0</v>
      </c>
      <c r="G14" s="83">
        <f>T23</f>
        <v>0</v>
      </c>
      <c r="H14" s="84">
        <f>IF(I14&lt;&gt;"",IF((I14-J14)&gt;0,Paramètres!$B$17,IF((I14-J14)&lt;0,Paramètres!$B$19,IF((I14-J14)=0,Paramètres!$B$18))),"")</f>
        <v>1</v>
      </c>
      <c r="I14" s="82">
        <f>U44</f>
        <v>0</v>
      </c>
      <c r="J14" s="83">
        <f>T44</f>
        <v>0</v>
      </c>
      <c r="K14" s="84">
        <f>IF(L14&lt;&gt;"",IF((L14-M14)&gt;0,Paramètres!$B$17,IF((L14-M14)&lt;0,Paramètres!$B$19,IF((L14-M14)=0,Paramètres!$B$18))),"")</f>
        <v>1</v>
      </c>
      <c r="L14" s="82">
        <f>U46</f>
        <v>0</v>
      </c>
      <c r="M14" s="83">
        <f>T46</f>
        <v>0</v>
      </c>
      <c r="N14" s="84">
        <f>IF(O14&lt;&gt;"",IF((O14-P14)&gt;0,Paramètres!$B$17,IF((O14-P14)&lt;0,Paramètres!$B$19,IF((O14-P14)=0,Paramètres!$B$18))),"")</f>
        <v>1</v>
      </c>
      <c r="O14" s="82">
        <f>U32</f>
        <v>0</v>
      </c>
      <c r="P14" s="83">
        <f>T32</f>
        <v>0</v>
      </c>
      <c r="Q14" s="84">
        <f>IF(R14&lt;&gt;"",IF((R14-S14)&gt;0,Paramètres!$B$17,IF((R14-S14)&lt;0,Paramètres!$B$19,IF((R14-S14)=0,Paramètres!$B$18))),"")</f>
        <v>1</v>
      </c>
      <c r="R14" s="82">
        <f t="shared" ref="R14:S14" si="33">T53</f>
        <v>0</v>
      </c>
      <c r="S14" s="83">
        <f t="shared" si="33"/>
        <v>0</v>
      </c>
      <c r="T14" s="84">
        <f>IF(U14&lt;&gt;"",IF((U14-V14)&gt;0,Paramètres!$B$17,IF((U14-V14)&lt;0,Paramètres!$B$19,IF((U14-V14)=0,Paramètres!$B$18))),"")</f>
        <v>1</v>
      </c>
      <c r="U14" s="82">
        <f>U37</f>
        <v>0</v>
      </c>
      <c r="V14" s="83">
        <f>T37</f>
        <v>0</v>
      </c>
      <c r="W14" s="23">
        <f t="shared" ref="W14:X14" si="34">C14+F14+I14+L14+O14+R14+U14</f>
        <v>0</v>
      </c>
      <c r="X14" s="24">
        <f t="shared" si="34"/>
        <v>0</v>
      </c>
      <c r="Y14" s="28">
        <f t="shared" si="6"/>
        <v>7</v>
      </c>
      <c r="Z14" s="26">
        <f t="shared" si="7"/>
        <v>0</v>
      </c>
      <c r="AA14" s="27">
        <f t="shared" si="8"/>
        <v>1</v>
      </c>
      <c r="AB14" s="4"/>
      <c r="AC14" s="4"/>
    </row>
    <row r="15" spans="1:29" ht="19.5" customHeight="1" x14ac:dyDescent="0.35">
      <c r="A15" s="22">
        <f>Paramètres!J13</f>
        <v>0</v>
      </c>
      <c r="B15" s="81">
        <f>IF(C15&lt;&gt;"",IF((C15-D15)&gt;0,Paramètres!$B$17,IF((C15-D15)&lt;0,Paramètres!$B$19,IF((C15-D15)=0,Paramètres!$B$18))),"")</f>
        <v>1</v>
      </c>
      <c r="C15" s="82">
        <f>U20</f>
        <v>0</v>
      </c>
      <c r="D15" s="83">
        <f>T20</f>
        <v>0</v>
      </c>
      <c r="E15" s="84">
        <f>IF(F15&lt;&gt;"",IF((F15-G15)&gt;0,Paramètres!$B$17,IF((F15-G15)&lt;0,Paramètres!$B$19,IF((F15-G15)=0,Paramètres!$B$18))),"")</f>
        <v>1</v>
      </c>
      <c r="F15" s="82">
        <f t="shared" ref="F15:G15" si="35">T42</f>
        <v>0</v>
      </c>
      <c r="G15" s="83">
        <f t="shared" si="35"/>
        <v>0</v>
      </c>
      <c r="H15" s="84">
        <f>IF(I15&lt;&gt;"",IF((I15-J15)&gt;0,Paramètres!$B$17,IF((I15-J15)&lt;0,Paramètres!$B$19,IF((I15-J15)=0,Paramètres!$B$18))),"")</f>
        <v>1</v>
      </c>
      <c r="I15" s="82">
        <f t="shared" ref="I15:J15" si="36">T44</f>
        <v>0</v>
      </c>
      <c r="J15" s="83">
        <f t="shared" si="36"/>
        <v>0</v>
      </c>
      <c r="K15" s="84">
        <f>IF(L15&lt;&gt;"",IF((L15-M15)&gt;0,Paramètres!$B$17,IF((L15-M15)&lt;0,Paramètres!$B$19,IF((L15-M15)=0,Paramètres!$B$18))),"")</f>
        <v>1</v>
      </c>
      <c r="L15" s="82">
        <f t="shared" ref="L15:M15" si="37">T48</f>
        <v>0</v>
      </c>
      <c r="M15" s="83">
        <f t="shared" si="37"/>
        <v>0</v>
      </c>
      <c r="N15" s="84">
        <f>IF(O15&lt;&gt;"",IF((O15-P15)&gt;0,Paramètres!$B$17,IF((O15-P15)&lt;0,Paramètres!$B$19,IF((O15-P15)=0,Paramètres!$B$18))),"")</f>
        <v>1</v>
      </c>
      <c r="O15" s="82">
        <f t="shared" ref="O15:P15" si="38">T50</f>
        <v>0</v>
      </c>
      <c r="P15" s="83">
        <f t="shared" si="38"/>
        <v>0</v>
      </c>
      <c r="Q15" s="84">
        <f>IF(R15&lt;&gt;"",IF((R15-S15)&gt;0,Paramètres!$B$17,IF((R15-S15)&lt;0,Paramètres!$B$19,IF((R15-S15)=0,Paramètres!$B$18))),"")</f>
        <v>1</v>
      </c>
      <c r="R15" s="82">
        <f t="shared" ref="R15:S15" si="39">T52</f>
        <v>0</v>
      </c>
      <c r="S15" s="83">
        <f t="shared" si="39"/>
        <v>0</v>
      </c>
      <c r="T15" s="84">
        <f>IF(U15&lt;&gt;"",IF((U15-V15)&gt;0,Paramètres!$B$17,IF((U15-V15)&lt;0,Paramètres!$B$19,IF((U15-V15)=0,Paramètres!$B$18))),"")</f>
        <v>1</v>
      </c>
      <c r="U15" s="82">
        <f>U54</f>
        <v>0</v>
      </c>
      <c r="V15" s="83">
        <f>T54</f>
        <v>0</v>
      </c>
      <c r="W15" s="23">
        <f t="shared" ref="W15:X15" si="40">C15+F15+I15+L15+O15+R15+U15</f>
        <v>0</v>
      </c>
      <c r="X15" s="24">
        <f t="shared" si="40"/>
        <v>0</v>
      </c>
      <c r="Y15" s="25">
        <f t="shared" si="6"/>
        <v>7</v>
      </c>
      <c r="Z15" s="26">
        <f t="shared" si="7"/>
        <v>0</v>
      </c>
      <c r="AA15" s="27">
        <f t="shared" si="8"/>
        <v>1</v>
      </c>
      <c r="AB15" s="4"/>
      <c r="AC15" s="4"/>
    </row>
    <row r="16" spans="1:29" ht="19.5" customHeight="1" x14ac:dyDescent="0.35">
      <c r="A16" s="22">
        <f>Paramètres!J14</f>
        <v>0</v>
      </c>
      <c r="B16" s="81">
        <f>IF(C16&lt;&gt;"",IF((C16-D16)&gt;0,Paramètres!$B$17,IF((C16-D16)&lt;0,Paramètres!$B$19,IF((C16-D16)=0,Paramètres!$B$18))),"")</f>
        <v>1</v>
      </c>
      <c r="C16" s="82">
        <f>U22</f>
        <v>0</v>
      </c>
      <c r="D16" s="83">
        <f>T22</f>
        <v>0</v>
      </c>
      <c r="E16" s="84">
        <f>IF(F16&lt;&gt;"",IF((F16-G16)&gt;0,Paramètres!$B$17,IF((F16-G16)&lt;0,Paramètres!$B$19,IF((F16-G16)=0,Paramètres!$B$18))),"")</f>
        <v>1</v>
      </c>
      <c r="F16" s="82">
        <f t="shared" ref="F16:G16" si="41">T43</f>
        <v>0</v>
      </c>
      <c r="G16" s="83">
        <f t="shared" si="41"/>
        <v>0</v>
      </c>
      <c r="H16" s="84">
        <f>IF(I16&lt;&gt;"",IF((I16-J16)&gt;0,Paramètres!$B$17,IF((I16-J16)&lt;0,Paramètres!$B$19,IF((I16-J16)=0,Paramètres!$B$18))),"")</f>
        <v>1</v>
      </c>
      <c r="I16" s="82">
        <f>U27</f>
        <v>0</v>
      </c>
      <c r="J16" s="83">
        <f>T27</f>
        <v>0</v>
      </c>
      <c r="K16" s="84">
        <f>IF(L16&lt;&gt;"",IF((L16-M16)&gt;0,Paramètres!$B$17,IF((L16-M16)&lt;0,Paramètres!$B$19,IF((L16-M16)=0,Paramètres!$B$18))),"")</f>
        <v>1</v>
      </c>
      <c r="L16" s="82">
        <f>U48</f>
        <v>0</v>
      </c>
      <c r="M16" s="83">
        <f>T48</f>
        <v>0</v>
      </c>
      <c r="N16" s="84">
        <f>IF(O16&lt;&gt;"",IF((O16-P16)&gt;0,Paramètres!$B$17,IF((O16-P16)&lt;0,Paramètres!$B$19,IF((O16-P16)=0,Paramètres!$B$18))),"")</f>
        <v>1</v>
      </c>
      <c r="O16" s="82">
        <f t="shared" ref="O16:P16" si="42">T32</f>
        <v>0</v>
      </c>
      <c r="P16" s="83">
        <f t="shared" si="42"/>
        <v>0</v>
      </c>
      <c r="Q16" s="84">
        <f>IF(R16&lt;&gt;"",IF((R16-S16)&gt;0,Paramètres!$B$17,IF((R16-S16)&lt;0,Paramètres!$B$19,IF((R16-S16)=0,Paramètres!$B$18))),"")</f>
        <v>1</v>
      </c>
      <c r="R16" s="82">
        <f t="shared" ref="R16:S16" si="43">T34</f>
        <v>0</v>
      </c>
      <c r="S16" s="83">
        <f t="shared" si="43"/>
        <v>0</v>
      </c>
      <c r="T16" s="84">
        <f>IF(U16&lt;&gt;"",IF((U16-V16)&gt;0,Paramètres!$B$17,IF((U16-V16)&lt;0,Paramètres!$B$19,IF((U16-V16)=0,Paramètres!$B$18))),"")</f>
        <v>1</v>
      </c>
      <c r="U16" s="82">
        <f>U36</f>
        <v>0</v>
      </c>
      <c r="V16" s="83">
        <f>T36</f>
        <v>0</v>
      </c>
      <c r="W16" s="34">
        <f t="shared" ref="W16:X16" si="44">C16+F16+I16+L16+O16+R16+U16</f>
        <v>0</v>
      </c>
      <c r="X16" s="35">
        <f t="shared" si="44"/>
        <v>0</v>
      </c>
      <c r="Y16" s="36">
        <f t="shared" si="6"/>
        <v>7</v>
      </c>
      <c r="Z16" s="37">
        <f t="shared" si="7"/>
        <v>0</v>
      </c>
      <c r="AA16" s="38">
        <f t="shared" si="8"/>
        <v>1</v>
      </c>
      <c r="AB16" s="4"/>
      <c r="AC16" s="4"/>
    </row>
    <row r="17" spans="1:29" ht="19.5" customHeight="1" x14ac:dyDescent="0.35">
      <c r="A17" s="85">
        <f>Paramètres!J15</f>
        <v>0</v>
      </c>
      <c r="B17" s="86">
        <f>IF(C17&lt;&gt;"",IF((C17-D17)&gt;0,Paramètres!$B$17,IF((C17-D17)&lt;0,Paramètres!$B$19,IF((C17-D17)=0,Paramètres!$B$18))),"")</f>
        <v>1</v>
      </c>
      <c r="C17" s="87">
        <f t="shared" ref="C17:D17" si="45">T22</f>
        <v>0</v>
      </c>
      <c r="D17" s="88">
        <f t="shared" si="45"/>
        <v>0</v>
      </c>
      <c r="E17" s="89">
        <f>IF(F17&lt;&gt;"",IF((F17-G17)&gt;0,Paramètres!$B$17,IF((F17-G17)&lt;0,Paramètres!$B$19,IF((F17-G17)=0,Paramètres!$B$18))),"")</f>
        <v>1</v>
      </c>
      <c r="F17" s="87">
        <f>U24</f>
        <v>0</v>
      </c>
      <c r="G17" s="88">
        <f>T24</f>
        <v>0</v>
      </c>
      <c r="H17" s="89">
        <f>IF(I17&lt;&gt;"",IF((I17-J17)&gt;0,Paramètres!$B$17,IF((I17-J17)&lt;0,Paramètres!$B$19,IF((I17-J17)=0,Paramètres!$B$18))),"")</f>
        <v>1</v>
      </c>
      <c r="I17" s="87">
        <f t="shared" ref="I17:J17" si="46">T26</f>
        <v>0</v>
      </c>
      <c r="J17" s="88">
        <f t="shared" si="46"/>
        <v>0</v>
      </c>
      <c r="K17" s="89">
        <f>IF(L17&lt;&gt;"",IF((L17-M17)&gt;0,Paramètres!$B$17,IF((L17-M17)&lt;0,Paramètres!$B$19,IF((L17-M17)=0,Paramètres!$B$18))),"")</f>
        <v>1</v>
      </c>
      <c r="L17" s="87">
        <f>U47</f>
        <v>0</v>
      </c>
      <c r="M17" s="88">
        <f>T47</f>
        <v>0</v>
      </c>
      <c r="N17" s="89">
        <f>IF(O17&lt;&gt;"",IF((O17-P17)&gt;0,Paramètres!$B$17,IF((O17-P17)&lt;0,Paramètres!$B$19,IF((O17-P17)=0,Paramètres!$B$18))),"")</f>
        <v>1</v>
      </c>
      <c r="O17" s="87">
        <f>U49</f>
        <v>0</v>
      </c>
      <c r="P17" s="88">
        <f>T49</f>
        <v>0</v>
      </c>
      <c r="Q17" s="89">
        <f>IF(R17&lt;&gt;"",IF((R17-S17)&gt;0,Paramètres!$B$17,IF((R17-S17)&lt;0,Paramètres!$B$19,IF((R17-S17)=0,Paramètres!$B$18))),"")</f>
        <v>1</v>
      </c>
      <c r="R17" s="87">
        <f>U51</f>
        <v>0</v>
      </c>
      <c r="S17" s="88">
        <f>T51</f>
        <v>0</v>
      </c>
      <c r="T17" s="89">
        <f>IF(U17&lt;&gt;"",IF((U17-V17)&gt;0,Paramètres!$B$17,IF((U17-V17)&lt;0,Paramètres!$B$19,IF((U17-V17)=0,Paramètres!$B$18))),"")</f>
        <v>1</v>
      </c>
      <c r="U17" s="87">
        <f t="shared" ref="U17:V17" si="47">T54</f>
        <v>0</v>
      </c>
      <c r="V17" s="88">
        <f t="shared" si="47"/>
        <v>0</v>
      </c>
      <c r="W17" s="90">
        <f t="shared" ref="W17:X17" si="48">C17+F17+I17+L17+O17+R17+U17</f>
        <v>0</v>
      </c>
      <c r="X17" s="91">
        <f t="shared" si="48"/>
        <v>0</v>
      </c>
      <c r="Y17" s="92">
        <f t="shared" si="6"/>
        <v>7</v>
      </c>
      <c r="Z17" s="93">
        <f t="shared" si="7"/>
        <v>0</v>
      </c>
      <c r="AA17" s="94">
        <f t="shared" si="8"/>
        <v>1</v>
      </c>
      <c r="AB17" s="4"/>
      <c r="AC17" s="4"/>
    </row>
    <row r="18" spans="1:29" ht="12.75" customHeight="1" x14ac:dyDescent="0.2">
      <c r="A18" s="39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0">
        <f>Paramètres!J3</f>
        <v>0</v>
      </c>
      <c r="B19" s="145" t="s">
        <v>19</v>
      </c>
      <c r="C19" s="142"/>
      <c r="D19" s="142"/>
      <c r="E19" s="142"/>
      <c r="F19" s="142"/>
      <c r="G19" s="142"/>
      <c r="H19" s="142"/>
      <c r="I19" s="142"/>
      <c r="J19" s="143"/>
      <c r="K19" s="145" t="s">
        <v>20</v>
      </c>
      <c r="L19" s="142"/>
      <c r="M19" s="142"/>
      <c r="N19" s="142"/>
      <c r="O19" s="142"/>
      <c r="P19" s="142"/>
      <c r="Q19" s="142"/>
      <c r="R19" s="142"/>
      <c r="S19" s="143"/>
      <c r="T19" s="145" t="s">
        <v>21</v>
      </c>
      <c r="U19" s="146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3" t="s">
        <v>22</v>
      </c>
      <c r="B20" s="177">
        <f>A8</f>
        <v>0</v>
      </c>
      <c r="C20" s="178"/>
      <c r="D20" s="178"/>
      <c r="E20" s="178"/>
      <c r="F20" s="178"/>
      <c r="G20" s="178"/>
      <c r="H20" s="178"/>
      <c r="I20" s="178"/>
      <c r="J20" s="179"/>
      <c r="K20" s="177">
        <f>A15</f>
        <v>0</v>
      </c>
      <c r="L20" s="178"/>
      <c r="M20" s="178"/>
      <c r="N20" s="178"/>
      <c r="O20" s="178"/>
      <c r="P20" s="178"/>
      <c r="Q20" s="178"/>
      <c r="R20" s="178"/>
      <c r="S20" s="179"/>
      <c r="T20" s="42"/>
      <c r="U20" s="43"/>
      <c r="V20" s="1"/>
      <c r="W20" s="1"/>
      <c r="X20" s="1"/>
      <c r="Y20" s="1"/>
      <c r="Z20" s="1"/>
      <c r="AA20" s="1"/>
      <c r="AB20" s="1"/>
      <c r="AC20" s="44" t="s">
        <v>18</v>
      </c>
    </row>
    <row r="21" spans="1:29" ht="15" customHeight="1" x14ac:dyDescent="0.2">
      <c r="A21" s="74" t="s">
        <v>23</v>
      </c>
      <c r="B21" s="177">
        <f>A11</f>
        <v>0</v>
      </c>
      <c r="C21" s="178"/>
      <c r="D21" s="178"/>
      <c r="E21" s="178"/>
      <c r="F21" s="178"/>
      <c r="G21" s="178"/>
      <c r="H21" s="178"/>
      <c r="I21" s="178"/>
      <c r="J21" s="179"/>
      <c r="K21" s="177">
        <f>A14</f>
        <v>0</v>
      </c>
      <c r="L21" s="178"/>
      <c r="M21" s="178"/>
      <c r="N21" s="178"/>
      <c r="O21" s="178"/>
      <c r="P21" s="178"/>
      <c r="Q21" s="178"/>
      <c r="R21" s="178"/>
      <c r="S21" s="179"/>
      <c r="T21" s="46"/>
      <c r="U21" s="47"/>
      <c r="V21" s="1"/>
      <c r="W21" s="1"/>
      <c r="X21" s="1"/>
      <c r="Y21" s="1"/>
      <c r="Z21" s="1"/>
      <c r="AA21" s="1"/>
      <c r="AB21" s="1"/>
      <c r="AC21" s="44"/>
    </row>
    <row r="22" spans="1:29" ht="15" customHeight="1" x14ac:dyDescent="0.2">
      <c r="A22" s="74" t="s">
        <v>24</v>
      </c>
      <c r="B22" s="177">
        <f>A10</f>
        <v>0</v>
      </c>
      <c r="C22" s="178"/>
      <c r="D22" s="178"/>
      <c r="E22" s="178"/>
      <c r="F22" s="178"/>
      <c r="G22" s="178"/>
      <c r="H22" s="178"/>
      <c r="I22" s="178"/>
      <c r="J22" s="179"/>
      <c r="K22" s="177">
        <f>A8</f>
        <v>0</v>
      </c>
      <c r="L22" s="178"/>
      <c r="M22" s="178"/>
      <c r="N22" s="178"/>
      <c r="O22" s="178"/>
      <c r="P22" s="178"/>
      <c r="Q22" s="178"/>
      <c r="R22" s="178"/>
      <c r="S22" s="179"/>
      <c r="T22" s="46"/>
      <c r="U22" s="47"/>
      <c r="V22" s="1"/>
      <c r="W22" s="1"/>
      <c r="X22" s="1"/>
      <c r="Y22" s="1"/>
      <c r="Z22" s="1"/>
      <c r="AA22" s="1"/>
      <c r="AB22" s="1"/>
      <c r="AC22" s="44" t="s">
        <v>18</v>
      </c>
    </row>
    <row r="23" spans="1:29" ht="15" customHeight="1" x14ac:dyDescent="0.2">
      <c r="A23" s="74" t="s">
        <v>25</v>
      </c>
      <c r="B23" s="177">
        <f>A15</f>
        <v>0</v>
      </c>
      <c r="C23" s="178"/>
      <c r="D23" s="178"/>
      <c r="E23" s="178"/>
      <c r="F23" s="178"/>
      <c r="G23" s="178"/>
      <c r="H23" s="178"/>
      <c r="I23" s="178"/>
      <c r="J23" s="179"/>
      <c r="K23" s="177">
        <f>A11</f>
        <v>0</v>
      </c>
      <c r="L23" s="178"/>
      <c r="M23" s="178"/>
      <c r="N23" s="178"/>
      <c r="O23" s="178"/>
      <c r="P23" s="178"/>
      <c r="Q23" s="178"/>
      <c r="R23" s="178"/>
      <c r="S23" s="179"/>
      <c r="T23" s="46"/>
      <c r="U23" s="47"/>
      <c r="V23" s="1"/>
      <c r="W23" s="1"/>
      <c r="X23" s="1"/>
      <c r="Y23" s="1"/>
      <c r="Z23" s="1"/>
      <c r="AA23" s="1"/>
      <c r="AB23" s="1"/>
      <c r="AC23" s="44"/>
    </row>
    <row r="24" spans="1:29" ht="15" customHeight="1" x14ac:dyDescent="0.2">
      <c r="A24" s="74" t="s">
        <v>26</v>
      </c>
      <c r="B24" s="177">
        <f>A8</f>
        <v>0</v>
      </c>
      <c r="C24" s="178"/>
      <c r="D24" s="178"/>
      <c r="E24" s="178"/>
      <c r="F24" s="178"/>
      <c r="G24" s="178"/>
      <c r="H24" s="178"/>
      <c r="I24" s="178"/>
      <c r="J24" s="179"/>
      <c r="K24" s="177">
        <f>A16</f>
        <v>0</v>
      </c>
      <c r="L24" s="178"/>
      <c r="M24" s="178"/>
      <c r="N24" s="178"/>
      <c r="O24" s="178"/>
      <c r="P24" s="178"/>
      <c r="Q24" s="178"/>
      <c r="R24" s="178"/>
      <c r="S24" s="179"/>
      <c r="T24" s="46"/>
      <c r="U24" s="47"/>
      <c r="V24" s="1"/>
      <c r="W24" s="1"/>
      <c r="X24" s="1"/>
      <c r="Y24" s="1"/>
      <c r="Z24" s="1"/>
      <c r="AA24" s="1"/>
      <c r="AB24" s="1"/>
      <c r="AC24" s="44"/>
    </row>
    <row r="25" spans="1:29" ht="15" customHeight="1" x14ac:dyDescent="0.2">
      <c r="A25" s="74" t="s">
        <v>27</v>
      </c>
      <c r="B25" s="177">
        <f>A11</f>
        <v>0</v>
      </c>
      <c r="C25" s="178"/>
      <c r="D25" s="178"/>
      <c r="E25" s="178"/>
      <c r="F25" s="178"/>
      <c r="G25" s="178"/>
      <c r="H25" s="178"/>
      <c r="I25" s="178"/>
      <c r="J25" s="179"/>
      <c r="K25" s="177">
        <f>A10</f>
        <v>0</v>
      </c>
      <c r="L25" s="178"/>
      <c r="M25" s="178"/>
      <c r="N25" s="178"/>
      <c r="O25" s="178"/>
      <c r="P25" s="178"/>
      <c r="Q25" s="178"/>
      <c r="R25" s="178"/>
      <c r="S25" s="179"/>
      <c r="T25" s="46"/>
      <c r="U25" s="47"/>
      <c r="V25" s="1"/>
      <c r="W25" s="1"/>
      <c r="X25" s="1"/>
      <c r="Y25" s="1"/>
      <c r="Z25" s="1"/>
      <c r="AA25" s="1"/>
      <c r="AB25" s="1"/>
      <c r="AC25" s="44"/>
    </row>
    <row r="26" spans="1:29" ht="15" customHeight="1" x14ac:dyDescent="0.2">
      <c r="A26" s="74" t="s">
        <v>28</v>
      </c>
      <c r="B26" s="177">
        <f>A13</f>
        <v>0</v>
      </c>
      <c r="C26" s="178"/>
      <c r="D26" s="178"/>
      <c r="E26" s="178"/>
      <c r="F26" s="178"/>
      <c r="G26" s="178"/>
      <c r="H26" s="178"/>
      <c r="I26" s="178"/>
      <c r="J26" s="179"/>
      <c r="K26" s="177">
        <f>A8</f>
        <v>0</v>
      </c>
      <c r="L26" s="178"/>
      <c r="M26" s="178"/>
      <c r="N26" s="178"/>
      <c r="O26" s="178"/>
      <c r="P26" s="178"/>
      <c r="Q26" s="178"/>
      <c r="R26" s="178"/>
      <c r="S26" s="179"/>
      <c r="T26" s="46"/>
      <c r="U26" s="47"/>
      <c r="V26" s="1"/>
      <c r="W26" s="1"/>
      <c r="X26" s="1"/>
      <c r="Y26" s="44"/>
      <c r="Z26" s="1"/>
      <c r="AA26" s="1"/>
      <c r="AB26" s="1"/>
      <c r="AC26" s="44"/>
    </row>
    <row r="27" spans="1:29" ht="15" customHeight="1" x14ac:dyDescent="0.2">
      <c r="A27" s="74" t="s">
        <v>29</v>
      </c>
      <c r="B27" s="177">
        <f>A10</f>
        <v>0</v>
      </c>
      <c r="C27" s="178"/>
      <c r="D27" s="178"/>
      <c r="E27" s="178"/>
      <c r="F27" s="178"/>
      <c r="G27" s="178"/>
      <c r="H27" s="178"/>
      <c r="I27" s="178"/>
      <c r="J27" s="179"/>
      <c r="K27" s="177">
        <f>A15</f>
        <v>0</v>
      </c>
      <c r="L27" s="178"/>
      <c r="M27" s="178"/>
      <c r="N27" s="178"/>
      <c r="O27" s="178"/>
      <c r="P27" s="178"/>
      <c r="Q27" s="178"/>
      <c r="R27" s="178"/>
      <c r="S27" s="179"/>
      <c r="T27" s="46"/>
      <c r="U27" s="47"/>
      <c r="V27" s="1"/>
      <c r="W27" s="1"/>
      <c r="X27" s="1"/>
      <c r="Y27" s="44"/>
      <c r="Z27" s="1"/>
      <c r="AA27" s="1"/>
      <c r="AB27" s="1"/>
      <c r="AC27" s="48"/>
    </row>
    <row r="28" spans="1:29" ht="15" customHeight="1" x14ac:dyDescent="0.2">
      <c r="A28" s="74" t="s">
        <v>30</v>
      </c>
      <c r="B28" s="177"/>
      <c r="C28" s="178"/>
      <c r="D28" s="178"/>
      <c r="E28" s="178"/>
      <c r="F28" s="178"/>
      <c r="G28" s="178"/>
      <c r="H28" s="178"/>
      <c r="I28" s="178"/>
      <c r="J28" s="179"/>
      <c r="K28" s="177"/>
      <c r="L28" s="178"/>
      <c r="M28" s="178"/>
      <c r="N28" s="178"/>
      <c r="O28" s="178"/>
      <c r="P28" s="178"/>
      <c r="Q28" s="178"/>
      <c r="R28" s="178"/>
      <c r="S28" s="179"/>
      <c r="T28" s="46"/>
      <c r="U28" s="47"/>
      <c r="V28" s="1"/>
      <c r="W28" s="1"/>
      <c r="X28" s="1"/>
      <c r="Y28" s="44"/>
      <c r="Z28" s="1"/>
      <c r="AA28" s="1"/>
      <c r="AB28" s="1"/>
      <c r="AC28" s="48"/>
    </row>
    <row r="29" spans="1:29" ht="15" customHeight="1" x14ac:dyDescent="0.2">
      <c r="A29" s="74" t="s">
        <v>31</v>
      </c>
      <c r="B29" s="177">
        <f>A8</f>
        <v>0</v>
      </c>
      <c r="C29" s="178"/>
      <c r="D29" s="178"/>
      <c r="E29" s="178"/>
      <c r="F29" s="178"/>
      <c r="G29" s="178"/>
      <c r="H29" s="178"/>
      <c r="I29" s="178"/>
      <c r="J29" s="179"/>
      <c r="K29" s="177">
        <f t="shared" ref="K29:K30" si="49">A12</f>
        <v>0</v>
      </c>
      <c r="L29" s="178"/>
      <c r="M29" s="178"/>
      <c r="N29" s="178"/>
      <c r="O29" s="178"/>
      <c r="P29" s="178"/>
      <c r="Q29" s="178"/>
      <c r="R29" s="178"/>
      <c r="S29" s="179"/>
      <c r="T29" s="46"/>
      <c r="U29" s="47"/>
      <c r="V29" s="1"/>
      <c r="W29" s="1"/>
      <c r="X29" s="1"/>
      <c r="Y29" s="44"/>
      <c r="Z29" s="1"/>
      <c r="AA29" s="1"/>
      <c r="AB29" s="1"/>
      <c r="AC29" s="1"/>
    </row>
    <row r="30" spans="1:29" ht="15" customHeight="1" x14ac:dyDescent="0.2">
      <c r="A30" s="74" t="s">
        <v>32</v>
      </c>
      <c r="B30" s="177">
        <f>A11</f>
        <v>0</v>
      </c>
      <c r="C30" s="178"/>
      <c r="D30" s="178"/>
      <c r="E30" s="178"/>
      <c r="F30" s="178"/>
      <c r="G30" s="178"/>
      <c r="H30" s="178"/>
      <c r="I30" s="178"/>
      <c r="J30" s="179"/>
      <c r="K30" s="177">
        <f t="shared" si="49"/>
        <v>0</v>
      </c>
      <c r="L30" s="178"/>
      <c r="M30" s="178"/>
      <c r="N30" s="178"/>
      <c r="O30" s="178"/>
      <c r="P30" s="178"/>
      <c r="Q30" s="178"/>
      <c r="R30" s="178"/>
      <c r="S30" s="179"/>
      <c r="T30" s="46"/>
      <c r="U30" s="47"/>
      <c r="V30" s="1"/>
      <c r="W30" s="1"/>
      <c r="X30" s="1"/>
      <c r="Y30" s="44"/>
      <c r="Z30" s="1"/>
      <c r="AA30" s="1"/>
      <c r="AB30" s="1"/>
      <c r="AC30" s="3"/>
    </row>
    <row r="31" spans="1:29" ht="15" customHeight="1" x14ac:dyDescent="0.2">
      <c r="A31" s="74" t="s">
        <v>33</v>
      </c>
      <c r="B31" s="177">
        <f>A14</f>
        <v>0</v>
      </c>
      <c r="C31" s="178"/>
      <c r="D31" s="178"/>
      <c r="E31" s="178"/>
      <c r="F31" s="178"/>
      <c r="G31" s="178"/>
      <c r="H31" s="178"/>
      <c r="I31" s="178"/>
      <c r="J31" s="179"/>
      <c r="K31" s="177">
        <f>A9</f>
        <v>0</v>
      </c>
      <c r="L31" s="178"/>
      <c r="M31" s="178"/>
      <c r="N31" s="178"/>
      <c r="O31" s="178"/>
      <c r="P31" s="178"/>
      <c r="Q31" s="178"/>
      <c r="R31" s="178"/>
      <c r="S31" s="179"/>
      <c r="T31" s="46"/>
      <c r="U31" s="47"/>
      <c r="V31" s="1"/>
      <c r="W31" s="1"/>
      <c r="X31" s="1"/>
      <c r="Y31" s="48"/>
      <c r="Z31" s="1"/>
      <c r="AA31" s="1"/>
      <c r="AB31" s="1"/>
      <c r="AC31" s="3"/>
    </row>
    <row r="32" spans="1:29" ht="15" customHeight="1" x14ac:dyDescent="0.2">
      <c r="A32" s="74" t="s">
        <v>34</v>
      </c>
      <c r="B32" s="177">
        <f>A12</f>
        <v>0</v>
      </c>
      <c r="C32" s="178"/>
      <c r="D32" s="178"/>
      <c r="E32" s="178"/>
      <c r="F32" s="178"/>
      <c r="G32" s="178"/>
      <c r="H32" s="178"/>
      <c r="I32" s="178"/>
      <c r="J32" s="179"/>
      <c r="K32" s="177">
        <f>A11</f>
        <v>0</v>
      </c>
      <c r="L32" s="178"/>
      <c r="M32" s="178"/>
      <c r="N32" s="178"/>
      <c r="O32" s="178"/>
      <c r="P32" s="178"/>
      <c r="Q32" s="178"/>
      <c r="R32" s="178"/>
      <c r="S32" s="179"/>
      <c r="T32" s="46"/>
      <c r="U32" s="47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74" t="s">
        <v>35</v>
      </c>
      <c r="B33" s="177">
        <f>A8</f>
        <v>0</v>
      </c>
      <c r="C33" s="178"/>
      <c r="D33" s="178"/>
      <c r="E33" s="178"/>
      <c r="F33" s="178"/>
      <c r="G33" s="178"/>
      <c r="H33" s="178"/>
      <c r="I33" s="178"/>
      <c r="J33" s="179"/>
      <c r="K33" s="177">
        <f>A9</f>
        <v>0</v>
      </c>
      <c r="L33" s="178"/>
      <c r="M33" s="178"/>
      <c r="N33" s="178"/>
      <c r="O33" s="178"/>
      <c r="P33" s="178"/>
      <c r="Q33" s="178"/>
      <c r="R33" s="178"/>
      <c r="S33" s="179"/>
      <c r="T33" s="46"/>
      <c r="U33" s="47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74" t="s">
        <v>36</v>
      </c>
      <c r="B34" s="177">
        <f>A15</f>
        <v>0</v>
      </c>
      <c r="C34" s="178"/>
      <c r="D34" s="178"/>
      <c r="E34" s="178"/>
      <c r="F34" s="178"/>
      <c r="G34" s="178"/>
      <c r="H34" s="178"/>
      <c r="I34" s="178"/>
      <c r="J34" s="179"/>
      <c r="K34" s="177">
        <f>A12</f>
        <v>0</v>
      </c>
      <c r="L34" s="178"/>
      <c r="M34" s="178"/>
      <c r="N34" s="178"/>
      <c r="O34" s="178"/>
      <c r="P34" s="178"/>
      <c r="Q34" s="178"/>
      <c r="R34" s="178"/>
      <c r="S34" s="179"/>
      <c r="T34" s="46"/>
      <c r="U34" s="47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74" t="s">
        <v>37</v>
      </c>
      <c r="B35" s="177">
        <f>A8</f>
        <v>0</v>
      </c>
      <c r="C35" s="178"/>
      <c r="D35" s="178"/>
      <c r="E35" s="178"/>
      <c r="F35" s="178"/>
      <c r="G35" s="178"/>
      <c r="H35" s="178"/>
      <c r="I35" s="178"/>
      <c r="J35" s="179"/>
      <c r="K35" s="177">
        <f>A14</f>
        <v>0</v>
      </c>
      <c r="L35" s="178"/>
      <c r="M35" s="178"/>
      <c r="N35" s="178"/>
      <c r="O35" s="178"/>
      <c r="P35" s="178"/>
      <c r="Q35" s="178"/>
      <c r="R35" s="178"/>
      <c r="S35" s="179"/>
      <c r="T35" s="46"/>
      <c r="U35" s="47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74" t="s">
        <v>38</v>
      </c>
      <c r="B36" s="177">
        <f>A12</f>
        <v>0</v>
      </c>
      <c r="C36" s="178"/>
      <c r="D36" s="178"/>
      <c r="E36" s="178"/>
      <c r="F36" s="178"/>
      <c r="G36" s="178"/>
      <c r="H36" s="178"/>
      <c r="I36" s="178"/>
      <c r="J36" s="179"/>
      <c r="K36" s="177">
        <f>A16</f>
        <v>0</v>
      </c>
      <c r="L36" s="178"/>
      <c r="M36" s="178"/>
      <c r="N36" s="178"/>
      <c r="O36" s="178"/>
      <c r="P36" s="178"/>
      <c r="Q36" s="178"/>
      <c r="R36" s="178"/>
      <c r="S36" s="179"/>
      <c r="T36" s="46"/>
      <c r="U36" s="47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75" t="s">
        <v>39</v>
      </c>
      <c r="B37" s="177"/>
      <c r="C37" s="178"/>
      <c r="D37" s="178"/>
      <c r="E37" s="178"/>
      <c r="F37" s="178"/>
      <c r="G37" s="178"/>
      <c r="H37" s="178"/>
      <c r="I37" s="178"/>
      <c r="J37" s="179"/>
      <c r="K37" s="177"/>
      <c r="L37" s="178"/>
      <c r="M37" s="178"/>
      <c r="N37" s="178"/>
      <c r="O37" s="178"/>
      <c r="P37" s="178"/>
      <c r="Q37" s="178"/>
      <c r="R37" s="178"/>
      <c r="S37" s="179"/>
      <c r="T37" s="50"/>
      <c r="U37" s="51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40">
        <f>Paramètres!J4</f>
        <v>0</v>
      </c>
      <c r="B38" s="195" t="s">
        <v>19</v>
      </c>
      <c r="C38" s="178"/>
      <c r="D38" s="178"/>
      <c r="E38" s="178"/>
      <c r="F38" s="178"/>
      <c r="G38" s="178"/>
      <c r="H38" s="178"/>
      <c r="I38" s="178"/>
      <c r="J38" s="179"/>
      <c r="K38" s="195" t="s">
        <v>20</v>
      </c>
      <c r="L38" s="178"/>
      <c r="M38" s="178"/>
      <c r="N38" s="178"/>
      <c r="O38" s="178"/>
      <c r="P38" s="178"/>
      <c r="Q38" s="178"/>
      <c r="R38" s="178"/>
      <c r="S38" s="179"/>
      <c r="T38" s="145" t="s">
        <v>21</v>
      </c>
      <c r="U38" s="146"/>
      <c r="V38" s="1"/>
      <c r="W38" s="1"/>
      <c r="X38" s="1"/>
      <c r="Y38" s="3"/>
      <c r="Z38" s="1"/>
      <c r="AA38" s="1"/>
      <c r="AB38" s="1"/>
      <c r="AC38" s="53"/>
    </row>
    <row r="39" spans="1:29" ht="15" customHeight="1" x14ac:dyDescent="0.2">
      <c r="A39" s="73" t="s">
        <v>22</v>
      </c>
      <c r="B39" s="177">
        <f>A9</f>
        <v>0</v>
      </c>
      <c r="C39" s="178"/>
      <c r="D39" s="178"/>
      <c r="E39" s="178"/>
      <c r="F39" s="178"/>
      <c r="G39" s="178"/>
      <c r="H39" s="178"/>
      <c r="I39" s="178"/>
      <c r="J39" s="179"/>
      <c r="K39" s="177">
        <f>A10</f>
        <v>0</v>
      </c>
      <c r="L39" s="178"/>
      <c r="M39" s="178"/>
      <c r="N39" s="178"/>
      <c r="O39" s="178"/>
      <c r="P39" s="178"/>
      <c r="Q39" s="178"/>
      <c r="R39" s="178"/>
      <c r="S39" s="179"/>
      <c r="T39" s="42"/>
      <c r="U39" s="43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4" t="s">
        <v>23</v>
      </c>
      <c r="B40" s="177">
        <f>A12</f>
        <v>0</v>
      </c>
      <c r="C40" s="178"/>
      <c r="D40" s="178"/>
      <c r="E40" s="178"/>
      <c r="F40" s="178"/>
      <c r="G40" s="178"/>
      <c r="H40" s="178"/>
      <c r="I40" s="178"/>
      <c r="J40" s="179"/>
      <c r="K40" s="177">
        <f>A13</f>
        <v>0</v>
      </c>
      <c r="L40" s="178"/>
      <c r="M40" s="178"/>
      <c r="N40" s="178"/>
      <c r="O40" s="178"/>
      <c r="P40" s="178"/>
      <c r="Q40" s="178"/>
      <c r="R40" s="178"/>
      <c r="S40" s="179"/>
      <c r="T40" s="46"/>
      <c r="U40" s="4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74" t="s">
        <v>24</v>
      </c>
      <c r="B41" s="177">
        <f>A16</f>
        <v>0</v>
      </c>
      <c r="C41" s="178"/>
      <c r="D41" s="178"/>
      <c r="E41" s="178"/>
      <c r="F41" s="178"/>
      <c r="G41" s="178"/>
      <c r="H41" s="178"/>
      <c r="I41" s="178"/>
      <c r="J41" s="179"/>
      <c r="K41" s="177">
        <f>A9</f>
        <v>0</v>
      </c>
      <c r="L41" s="178"/>
      <c r="M41" s="178"/>
      <c r="N41" s="178"/>
      <c r="O41" s="178"/>
      <c r="P41" s="178"/>
      <c r="Q41" s="178"/>
      <c r="R41" s="178"/>
      <c r="S41" s="179"/>
      <c r="T41" s="46"/>
      <c r="U41" s="4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74" t="s">
        <v>25</v>
      </c>
      <c r="B42" s="177">
        <f>A14</f>
        <v>0</v>
      </c>
      <c r="C42" s="178"/>
      <c r="D42" s="178"/>
      <c r="E42" s="178"/>
      <c r="F42" s="178"/>
      <c r="G42" s="178"/>
      <c r="H42" s="178"/>
      <c r="I42" s="178"/>
      <c r="J42" s="179"/>
      <c r="K42" s="177">
        <f t="shared" ref="K42:K44" si="50">A12</f>
        <v>0</v>
      </c>
      <c r="L42" s="178"/>
      <c r="M42" s="178"/>
      <c r="N42" s="178"/>
      <c r="O42" s="178"/>
      <c r="P42" s="178"/>
      <c r="Q42" s="178"/>
      <c r="R42" s="178"/>
      <c r="S42" s="179"/>
      <c r="T42" s="46"/>
      <c r="U42" s="47"/>
      <c r="V42" s="1"/>
      <c r="W42" s="1"/>
      <c r="X42" s="1"/>
      <c r="Y42" s="3"/>
      <c r="Z42" s="1"/>
      <c r="AA42" s="1"/>
      <c r="AB42" s="1"/>
      <c r="AC42" s="53"/>
    </row>
    <row r="43" spans="1:29" ht="15" customHeight="1" x14ac:dyDescent="0.25">
      <c r="A43" s="74" t="s">
        <v>26</v>
      </c>
      <c r="B43" s="177">
        <f>A9</f>
        <v>0</v>
      </c>
      <c r="C43" s="178"/>
      <c r="D43" s="178"/>
      <c r="E43" s="178"/>
      <c r="F43" s="178"/>
      <c r="G43" s="178"/>
      <c r="H43" s="178"/>
      <c r="I43" s="178"/>
      <c r="J43" s="179"/>
      <c r="K43" s="177">
        <f t="shared" si="50"/>
        <v>0</v>
      </c>
      <c r="L43" s="178"/>
      <c r="M43" s="178"/>
      <c r="N43" s="178"/>
      <c r="O43" s="178"/>
      <c r="P43" s="178"/>
      <c r="Q43" s="178"/>
      <c r="R43" s="178"/>
      <c r="S43" s="179"/>
      <c r="T43" s="46"/>
      <c r="U43" s="47"/>
      <c r="V43" s="1"/>
      <c r="W43" s="1"/>
      <c r="X43" s="1"/>
      <c r="Y43" s="1"/>
      <c r="Z43" s="1"/>
      <c r="AA43" s="1"/>
      <c r="AB43" s="1"/>
      <c r="AC43" s="53"/>
    </row>
    <row r="44" spans="1:29" ht="15" customHeight="1" x14ac:dyDescent="0.25">
      <c r="A44" s="74" t="s">
        <v>27</v>
      </c>
      <c r="B44" s="177">
        <f t="shared" ref="B44:B45" si="51">A15</f>
        <v>0</v>
      </c>
      <c r="C44" s="178"/>
      <c r="D44" s="178"/>
      <c r="E44" s="178"/>
      <c r="F44" s="178"/>
      <c r="G44" s="178"/>
      <c r="H44" s="178"/>
      <c r="I44" s="178"/>
      <c r="J44" s="179"/>
      <c r="K44" s="177">
        <f t="shared" si="50"/>
        <v>0</v>
      </c>
      <c r="L44" s="178"/>
      <c r="M44" s="178"/>
      <c r="N44" s="178"/>
      <c r="O44" s="178"/>
      <c r="P44" s="178"/>
      <c r="Q44" s="178"/>
      <c r="R44" s="178"/>
      <c r="S44" s="179"/>
      <c r="T44" s="46"/>
      <c r="U44" s="47"/>
      <c r="V44" s="1"/>
      <c r="W44" s="1"/>
      <c r="X44" s="1"/>
      <c r="Y44" s="1"/>
      <c r="Z44" s="1"/>
      <c r="AA44" s="1"/>
      <c r="AB44" s="1"/>
      <c r="AC44" s="53"/>
    </row>
    <row r="45" spans="1:29" ht="15" customHeight="1" x14ac:dyDescent="0.25">
      <c r="A45" s="74" t="s">
        <v>28</v>
      </c>
      <c r="B45" s="177">
        <f t="shared" si="51"/>
        <v>0</v>
      </c>
      <c r="C45" s="178"/>
      <c r="D45" s="178"/>
      <c r="E45" s="178"/>
      <c r="F45" s="178"/>
      <c r="G45" s="178"/>
      <c r="H45" s="178"/>
      <c r="I45" s="178"/>
      <c r="J45" s="179"/>
      <c r="K45" s="177">
        <f>A11</f>
        <v>0</v>
      </c>
      <c r="L45" s="178"/>
      <c r="M45" s="178"/>
      <c r="N45" s="178"/>
      <c r="O45" s="178"/>
      <c r="P45" s="178"/>
      <c r="Q45" s="178"/>
      <c r="R45" s="178"/>
      <c r="S45" s="179"/>
      <c r="T45" s="46"/>
      <c r="U45" s="47"/>
      <c r="V45" s="1"/>
      <c r="W45" s="1"/>
      <c r="X45" s="1"/>
      <c r="Y45" s="3" t="s">
        <v>18</v>
      </c>
      <c r="Z45" s="1"/>
      <c r="AA45" s="1"/>
      <c r="AB45" s="1"/>
      <c r="AC45" s="53"/>
    </row>
    <row r="46" spans="1:29" ht="15" customHeight="1" x14ac:dyDescent="0.25">
      <c r="A46" s="74" t="s">
        <v>29</v>
      </c>
      <c r="B46" s="177">
        <f>A12</f>
        <v>0</v>
      </c>
      <c r="C46" s="178"/>
      <c r="D46" s="178"/>
      <c r="E46" s="178"/>
      <c r="F46" s="178"/>
      <c r="G46" s="178"/>
      <c r="H46" s="178"/>
      <c r="I46" s="178"/>
      <c r="J46" s="179"/>
      <c r="K46" s="177">
        <f>A9</f>
        <v>0</v>
      </c>
      <c r="L46" s="178"/>
      <c r="M46" s="178"/>
      <c r="N46" s="178"/>
      <c r="O46" s="178"/>
      <c r="P46" s="178"/>
      <c r="Q46" s="178"/>
      <c r="R46" s="178"/>
      <c r="S46" s="179"/>
      <c r="T46" s="46"/>
      <c r="U46" s="47"/>
      <c r="V46" s="1"/>
      <c r="W46" s="1"/>
      <c r="X46" s="1"/>
      <c r="Y46" s="1"/>
      <c r="Z46" s="1"/>
      <c r="AA46" s="1"/>
      <c r="AB46" s="1"/>
      <c r="AC46" s="53" t="s">
        <v>18</v>
      </c>
    </row>
    <row r="47" spans="1:29" ht="15" customHeight="1" x14ac:dyDescent="0.25">
      <c r="A47" s="74" t="s">
        <v>30</v>
      </c>
      <c r="B47" s="177"/>
      <c r="C47" s="178"/>
      <c r="D47" s="178"/>
      <c r="E47" s="178"/>
      <c r="F47" s="178"/>
      <c r="G47" s="178"/>
      <c r="H47" s="178"/>
      <c r="I47" s="178"/>
      <c r="J47" s="179"/>
      <c r="K47" s="177"/>
      <c r="L47" s="178"/>
      <c r="M47" s="178"/>
      <c r="N47" s="178"/>
      <c r="O47" s="178"/>
      <c r="P47" s="178"/>
      <c r="Q47" s="178"/>
      <c r="R47" s="178"/>
      <c r="S47" s="179"/>
      <c r="T47" s="46"/>
      <c r="U47" s="47"/>
      <c r="V47" s="1"/>
      <c r="W47" s="1"/>
      <c r="X47" s="1"/>
      <c r="Y47" s="1"/>
      <c r="Z47" s="1"/>
      <c r="AA47" s="1"/>
      <c r="AB47" s="1"/>
      <c r="AC47" s="53" t="s">
        <v>18</v>
      </c>
    </row>
    <row r="48" spans="1:29" ht="15" customHeight="1" x14ac:dyDescent="0.25">
      <c r="A48" s="74" t="s">
        <v>31</v>
      </c>
      <c r="B48" s="177">
        <f>A10</f>
        <v>0</v>
      </c>
      <c r="C48" s="178"/>
      <c r="D48" s="178"/>
      <c r="E48" s="178"/>
      <c r="F48" s="178"/>
      <c r="G48" s="178"/>
      <c r="H48" s="178"/>
      <c r="I48" s="178"/>
      <c r="J48" s="179"/>
      <c r="K48" s="177">
        <f>A14</f>
        <v>0</v>
      </c>
      <c r="L48" s="178"/>
      <c r="M48" s="178"/>
      <c r="N48" s="178"/>
      <c r="O48" s="178"/>
      <c r="P48" s="178"/>
      <c r="Q48" s="178"/>
      <c r="R48" s="178"/>
      <c r="S48" s="179"/>
      <c r="T48" s="46"/>
      <c r="U48" s="47"/>
      <c r="V48" s="1" t="s">
        <v>18</v>
      </c>
      <c r="W48" s="1"/>
      <c r="X48" s="1"/>
      <c r="Y48" s="1"/>
      <c r="Z48" s="1"/>
      <c r="AA48" s="1"/>
      <c r="AB48" s="1"/>
      <c r="AC48" s="53" t="s">
        <v>18</v>
      </c>
    </row>
    <row r="49" spans="1:29" ht="15" customHeight="1" x14ac:dyDescent="0.25">
      <c r="A49" s="74" t="s">
        <v>32</v>
      </c>
      <c r="B49" s="177">
        <f>A15</f>
        <v>0</v>
      </c>
      <c r="C49" s="178"/>
      <c r="D49" s="178"/>
      <c r="E49" s="178"/>
      <c r="F49" s="178"/>
      <c r="G49" s="178"/>
      <c r="H49" s="178"/>
      <c r="I49" s="178"/>
      <c r="J49" s="179"/>
      <c r="K49" s="177">
        <f>A16</f>
        <v>0</v>
      </c>
      <c r="L49" s="178"/>
      <c r="M49" s="178"/>
      <c r="N49" s="178"/>
      <c r="O49" s="178"/>
      <c r="P49" s="178"/>
      <c r="Q49" s="178"/>
      <c r="R49" s="178"/>
      <c r="S49" s="179"/>
      <c r="T49" s="46"/>
      <c r="U49" s="47"/>
      <c r="V49" s="1" t="s">
        <v>18</v>
      </c>
      <c r="W49" s="1"/>
      <c r="X49" s="1"/>
      <c r="Y49" s="1"/>
      <c r="Z49" s="53"/>
      <c r="AA49" s="1"/>
      <c r="AB49" s="1"/>
      <c r="AC49" s="53"/>
    </row>
    <row r="50" spans="1:29" ht="15" customHeight="1" x14ac:dyDescent="0.25">
      <c r="A50" s="74" t="s">
        <v>33</v>
      </c>
      <c r="B50" s="177">
        <f>A10</f>
        <v>0</v>
      </c>
      <c r="C50" s="178"/>
      <c r="D50" s="178"/>
      <c r="E50" s="178"/>
      <c r="F50" s="178"/>
      <c r="G50" s="178"/>
      <c r="H50" s="178"/>
      <c r="I50" s="178"/>
      <c r="J50" s="179"/>
      <c r="K50" s="177">
        <f>A16</f>
        <v>0</v>
      </c>
      <c r="L50" s="178"/>
      <c r="M50" s="178"/>
      <c r="N50" s="178"/>
      <c r="O50" s="178"/>
      <c r="P50" s="178"/>
      <c r="Q50" s="178"/>
      <c r="R50" s="178"/>
      <c r="S50" s="179"/>
      <c r="T50" s="46"/>
      <c r="U50" s="47"/>
      <c r="V50" s="1" t="s">
        <v>18</v>
      </c>
      <c r="W50" s="1"/>
      <c r="X50" s="1"/>
      <c r="Y50" s="1"/>
      <c r="Z50" s="53"/>
      <c r="AA50" s="1"/>
      <c r="AB50" s="1"/>
      <c r="AC50" s="53"/>
    </row>
    <row r="51" spans="1:29" ht="15" customHeight="1" x14ac:dyDescent="0.25">
      <c r="A51" s="74" t="s">
        <v>34</v>
      </c>
      <c r="B51" s="177">
        <f>A13</f>
        <v>0</v>
      </c>
      <c r="C51" s="178"/>
      <c r="D51" s="178"/>
      <c r="E51" s="178"/>
      <c r="F51" s="178"/>
      <c r="G51" s="178"/>
      <c r="H51" s="178"/>
      <c r="I51" s="178"/>
      <c r="J51" s="179"/>
      <c r="K51" s="177">
        <f>A15</f>
        <v>0</v>
      </c>
      <c r="L51" s="178"/>
      <c r="M51" s="178"/>
      <c r="N51" s="178"/>
      <c r="O51" s="178"/>
      <c r="P51" s="178"/>
      <c r="Q51" s="178"/>
      <c r="R51" s="178"/>
      <c r="S51" s="179"/>
      <c r="T51" s="46"/>
      <c r="U51" s="47"/>
      <c r="V51" s="1"/>
      <c r="W51" s="1"/>
      <c r="X51" s="1"/>
      <c r="Y51" s="1"/>
      <c r="Z51" s="53"/>
      <c r="AA51" s="1"/>
      <c r="AB51" s="1"/>
      <c r="AC51" s="53"/>
    </row>
    <row r="52" spans="1:29" ht="15" customHeight="1" x14ac:dyDescent="0.2">
      <c r="A52" s="74" t="s">
        <v>35</v>
      </c>
      <c r="B52" s="177">
        <f t="shared" ref="B52:B53" si="52">A13</f>
        <v>0</v>
      </c>
      <c r="C52" s="178"/>
      <c r="D52" s="178"/>
      <c r="E52" s="178"/>
      <c r="F52" s="178"/>
      <c r="G52" s="178"/>
      <c r="H52" s="178"/>
      <c r="I52" s="178"/>
      <c r="J52" s="179"/>
      <c r="K52" s="177">
        <f>A10</f>
        <v>0</v>
      </c>
      <c r="L52" s="178"/>
      <c r="M52" s="178"/>
      <c r="N52" s="178"/>
      <c r="O52" s="178"/>
      <c r="P52" s="178"/>
      <c r="Q52" s="178"/>
      <c r="R52" s="178"/>
      <c r="S52" s="179"/>
      <c r="T52" s="46"/>
      <c r="U52" s="47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74" t="s">
        <v>36</v>
      </c>
      <c r="B53" s="177">
        <f t="shared" si="52"/>
        <v>0</v>
      </c>
      <c r="C53" s="178"/>
      <c r="D53" s="178"/>
      <c r="E53" s="178"/>
      <c r="F53" s="178"/>
      <c r="G53" s="178"/>
      <c r="H53" s="178"/>
      <c r="I53" s="178"/>
      <c r="J53" s="179"/>
      <c r="K53" s="177">
        <f>A16</f>
        <v>0</v>
      </c>
      <c r="L53" s="178"/>
      <c r="M53" s="178"/>
      <c r="N53" s="178"/>
      <c r="O53" s="178"/>
      <c r="P53" s="178"/>
      <c r="Q53" s="178"/>
      <c r="R53" s="178"/>
      <c r="S53" s="179"/>
      <c r="T53" s="46"/>
      <c r="U53" s="47"/>
      <c r="V53" s="1"/>
      <c r="W53" s="1"/>
      <c r="X53" s="1"/>
      <c r="Y53" s="1"/>
      <c r="Z53" s="1"/>
      <c r="AA53" s="1"/>
      <c r="AB53" s="1"/>
      <c r="AC53" s="54"/>
    </row>
    <row r="54" spans="1:29" ht="15" customHeight="1" x14ac:dyDescent="0.25">
      <c r="A54" s="74" t="s">
        <v>37</v>
      </c>
      <c r="B54" s="177">
        <f>A9</f>
        <v>0</v>
      </c>
      <c r="C54" s="178"/>
      <c r="D54" s="178"/>
      <c r="E54" s="178"/>
      <c r="F54" s="178"/>
      <c r="G54" s="178"/>
      <c r="H54" s="178"/>
      <c r="I54" s="178"/>
      <c r="J54" s="179"/>
      <c r="K54" s="177">
        <f>A11</f>
        <v>0</v>
      </c>
      <c r="L54" s="178"/>
      <c r="M54" s="178"/>
      <c r="N54" s="178"/>
      <c r="O54" s="178"/>
      <c r="P54" s="178"/>
      <c r="Q54" s="178"/>
      <c r="R54" s="178"/>
      <c r="S54" s="179"/>
      <c r="T54" s="46"/>
      <c r="U54" s="47"/>
      <c r="V54" s="1"/>
      <c r="W54" s="1"/>
      <c r="X54" s="1"/>
      <c r="Y54" s="1"/>
      <c r="Z54" s="1"/>
      <c r="AA54" s="1"/>
      <c r="AB54" s="1"/>
      <c r="AC54" s="54"/>
    </row>
    <row r="55" spans="1:29" ht="15" customHeight="1" x14ac:dyDescent="0.25">
      <c r="A55" s="74" t="s">
        <v>38</v>
      </c>
      <c r="B55" s="177">
        <f>A13</f>
        <v>0</v>
      </c>
      <c r="C55" s="178"/>
      <c r="D55" s="178"/>
      <c r="E55" s="178"/>
      <c r="F55" s="178"/>
      <c r="G55" s="178"/>
      <c r="H55" s="178"/>
      <c r="I55" s="178"/>
      <c r="J55" s="179"/>
      <c r="K55" s="177">
        <f>A10</f>
        <v>0</v>
      </c>
      <c r="L55" s="178"/>
      <c r="M55" s="178"/>
      <c r="N55" s="178"/>
      <c r="O55" s="178"/>
      <c r="P55" s="178"/>
      <c r="Q55" s="178"/>
      <c r="R55" s="178"/>
      <c r="S55" s="179"/>
      <c r="T55" s="46"/>
      <c r="U55" s="47"/>
      <c r="V55" s="1"/>
      <c r="W55" s="1"/>
      <c r="X55" s="1"/>
      <c r="Y55" s="1"/>
      <c r="Z55" s="1"/>
      <c r="AA55" s="1"/>
      <c r="AB55" s="1"/>
      <c r="AC55" s="54"/>
    </row>
    <row r="56" spans="1:29" ht="15" customHeight="1" x14ac:dyDescent="0.25">
      <c r="A56" s="76" t="s">
        <v>39</v>
      </c>
      <c r="B56" s="177"/>
      <c r="C56" s="178"/>
      <c r="D56" s="178"/>
      <c r="E56" s="178"/>
      <c r="F56" s="178"/>
      <c r="G56" s="178"/>
      <c r="H56" s="178"/>
      <c r="I56" s="178"/>
      <c r="J56" s="179"/>
      <c r="K56" s="177"/>
      <c r="L56" s="178"/>
      <c r="M56" s="178"/>
      <c r="N56" s="178"/>
      <c r="O56" s="178"/>
      <c r="P56" s="178"/>
      <c r="Q56" s="178"/>
      <c r="R56" s="178"/>
      <c r="S56" s="179"/>
      <c r="T56" s="56"/>
      <c r="U56" s="57"/>
      <c r="V56" s="1"/>
      <c r="W56" s="1"/>
      <c r="X56" s="1"/>
      <c r="Y56" s="1"/>
      <c r="Z56" s="1"/>
      <c r="AA56" s="1"/>
      <c r="AB56" s="1"/>
      <c r="AC56" s="54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54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Poule A</vt:lpstr>
      <vt:lpstr>Poule B</vt:lpstr>
      <vt:lpstr>Poule C</vt:lpstr>
      <vt:lpstr>Poule D</vt:lpstr>
      <vt:lpstr>Poule E</vt:lpstr>
      <vt:lpstr>Poule F</vt:lpstr>
      <vt:lpstr>Poule G</vt:lpstr>
      <vt:lpstr>Poule H</vt:lpstr>
      <vt:lpstr>Poule I</vt:lpstr>
      <vt:lpstr>Poule J</vt:lpstr>
      <vt:lpstr>Finales</vt:lpstr>
      <vt:lpstr>Paramètres</vt:lpstr>
      <vt:lpstr>TRAM Poule à 10</vt:lpstr>
      <vt:lpstr>TRAM Poule à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UGSEL49</dc:creator>
  <cp:lastModifiedBy>Cindy ROBERT</cp:lastModifiedBy>
  <dcterms:created xsi:type="dcterms:W3CDTF">2024-05-27T06:52:11Z</dcterms:created>
  <dcterms:modified xsi:type="dcterms:W3CDTF">2024-05-27T06:52:11Z</dcterms:modified>
</cp:coreProperties>
</file>