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charriersophie/Desktop/SOPHIE/Toutes au Foot/Tournois/Tournoi 2025/"/>
    </mc:Choice>
  </mc:AlternateContent>
  <xr:revisionPtr revIDLastSave="0" documentId="8_{C42C7AE0-F20F-7242-B904-7524D9D9DB91}" xr6:coauthVersionLast="47" xr6:coauthVersionMax="47" xr10:uidLastSave="{00000000-0000-0000-0000-000000000000}"/>
  <bookViews>
    <workbookView xWindow="0" yWindow="460" windowWidth="28800" windowHeight="16100" activeTab="12" xr2:uid="{00000000-000D-0000-FFFF-FFFF00000000}"/>
  </bookViews>
  <sheets>
    <sheet name="Formulaire" sheetId="1" r:id="rId1"/>
    <sheet name="Poule A" sheetId="2" r:id="rId2"/>
    <sheet name="Poule B" sheetId="3" r:id="rId3"/>
    <sheet name="Poule C" sheetId="4" r:id="rId4"/>
    <sheet name="Poule D" sheetId="5" r:id="rId5"/>
    <sheet name="Poule E" sheetId="6" r:id="rId6"/>
    <sheet name="Poule F" sheetId="7" r:id="rId7"/>
    <sheet name="Poule G" sheetId="8" r:id="rId8"/>
    <sheet name="Poule H" sheetId="9" state="hidden" r:id="rId9"/>
    <sheet name="Poule I" sheetId="10" state="hidden" r:id="rId10"/>
    <sheet name="Poule J" sheetId="11" state="hidden" r:id="rId11"/>
    <sheet name="Finales" sheetId="12" r:id="rId12"/>
    <sheet name="Récap" sheetId="13" r:id="rId13"/>
    <sheet name="Paramètres" sheetId="14" r:id="rId14"/>
    <sheet name="Tram Poule à 10" sheetId="15" state="hidden" r:id="rId15"/>
    <sheet name="TRAM poule à 9" sheetId="16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3" l="1"/>
  <c r="G18" i="13"/>
  <c r="E18" i="13"/>
  <c r="C18" i="13"/>
  <c r="A18" i="13"/>
  <c r="I4" i="13"/>
  <c r="G4" i="13"/>
  <c r="E4" i="13"/>
  <c r="C4" i="13"/>
  <c r="A4" i="13"/>
  <c r="K52" i="16"/>
  <c r="B52" i="16"/>
  <c r="K49" i="16"/>
  <c r="B49" i="16"/>
  <c r="K48" i="16"/>
  <c r="B48" i="16"/>
  <c r="K44" i="16"/>
  <c r="B44" i="16"/>
  <c r="K43" i="16"/>
  <c r="K40" i="16"/>
  <c r="B40" i="16"/>
  <c r="K39" i="16"/>
  <c r="A38" i="16"/>
  <c r="B35" i="16"/>
  <c r="K34" i="16"/>
  <c r="B34" i="16"/>
  <c r="B31" i="16"/>
  <c r="K30" i="16"/>
  <c r="K29" i="16"/>
  <c r="B26" i="16"/>
  <c r="K25" i="16"/>
  <c r="B22" i="16"/>
  <c r="K20" i="16"/>
  <c r="A19" i="16"/>
  <c r="V17" i="16"/>
  <c r="U17" i="16"/>
  <c r="T17" i="16" s="1"/>
  <c r="S17" i="16"/>
  <c r="R17" i="16"/>
  <c r="Q17" i="16"/>
  <c r="P17" i="16"/>
  <c r="O17" i="16"/>
  <c r="N17" i="16"/>
  <c r="M17" i="16"/>
  <c r="L17" i="16"/>
  <c r="K17" i="16"/>
  <c r="J17" i="16"/>
  <c r="I17" i="16"/>
  <c r="H17" i="16" s="1"/>
  <c r="G17" i="16"/>
  <c r="X17" i="16" s="1"/>
  <c r="F17" i="16"/>
  <c r="E17" i="16" s="1"/>
  <c r="D17" i="16"/>
  <c r="C17" i="16"/>
  <c r="B17" i="16" s="1"/>
  <c r="Y17" i="16" s="1"/>
  <c r="A17" i="16"/>
  <c r="V16" i="16"/>
  <c r="U16" i="16"/>
  <c r="T16" i="16"/>
  <c r="S16" i="16"/>
  <c r="R16" i="16"/>
  <c r="Q16" i="16"/>
  <c r="P16" i="16"/>
  <c r="O16" i="16"/>
  <c r="N16" i="16"/>
  <c r="M16" i="16"/>
  <c r="L16" i="16"/>
  <c r="K16" i="16" s="1"/>
  <c r="J16" i="16"/>
  <c r="I16" i="16"/>
  <c r="H16" i="16" s="1"/>
  <c r="G16" i="16"/>
  <c r="F16" i="16"/>
  <c r="E16" i="16" s="1"/>
  <c r="D16" i="16"/>
  <c r="X16" i="16" s="1"/>
  <c r="C16" i="16"/>
  <c r="W16" i="16" s="1"/>
  <c r="Z16" i="16" s="1"/>
  <c r="A16" i="16"/>
  <c r="K36" i="16" s="1"/>
  <c r="V15" i="16"/>
  <c r="U15" i="16"/>
  <c r="T15" i="16" s="1"/>
  <c r="S15" i="16"/>
  <c r="R15" i="16"/>
  <c r="Q15" i="16"/>
  <c r="P15" i="16"/>
  <c r="O15" i="16"/>
  <c r="W15" i="16" s="1"/>
  <c r="M15" i="16"/>
  <c r="L15" i="16"/>
  <c r="K15" i="16" s="1"/>
  <c r="J15" i="16"/>
  <c r="I15" i="16"/>
  <c r="H15" i="16" s="1"/>
  <c r="G15" i="16"/>
  <c r="F15" i="16"/>
  <c r="E15" i="16"/>
  <c r="D15" i="16"/>
  <c r="X15" i="16" s="1"/>
  <c r="C15" i="16"/>
  <c r="B15" i="16" s="1"/>
  <c r="A15" i="16"/>
  <c r="K51" i="16" s="1"/>
  <c r="V14" i="16"/>
  <c r="U14" i="16"/>
  <c r="T14" i="16"/>
  <c r="S14" i="16"/>
  <c r="R14" i="16"/>
  <c r="Q14" i="16" s="1"/>
  <c r="P14" i="16"/>
  <c r="X14" i="16" s="1"/>
  <c r="O14" i="16"/>
  <c r="N14" i="16" s="1"/>
  <c r="M14" i="16"/>
  <c r="L14" i="16"/>
  <c r="K14" i="16" s="1"/>
  <c r="J14" i="16"/>
  <c r="I14" i="16"/>
  <c r="H14" i="16"/>
  <c r="G14" i="16"/>
  <c r="F14" i="16"/>
  <c r="E14" i="16" s="1"/>
  <c r="D14" i="16"/>
  <c r="C14" i="16"/>
  <c r="B14" i="16"/>
  <c r="Y14" i="16" s="1"/>
  <c r="A14" i="16"/>
  <c r="K55" i="16" s="1"/>
  <c r="V13" i="16"/>
  <c r="U13" i="16"/>
  <c r="T13" i="16" s="1"/>
  <c r="S13" i="16"/>
  <c r="R13" i="16"/>
  <c r="Q13" i="16" s="1"/>
  <c r="P13" i="16"/>
  <c r="O13" i="16"/>
  <c r="N13" i="16" s="1"/>
  <c r="M13" i="16"/>
  <c r="L13" i="16"/>
  <c r="K13" i="16"/>
  <c r="J13" i="16"/>
  <c r="I13" i="16"/>
  <c r="H13" i="16" s="1"/>
  <c r="G13" i="16"/>
  <c r="F13" i="16"/>
  <c r="E13" i="16"/>
  <c r="D13" i="16"/>
  <c r="X13" i="16" s="1"/>
  <c r="C13" i="16"/>
  <c r="W13" i="16" s="1"/>
  <c r="A13" i="16"/>
  <c r="B55" i="16" s="1"/>
  <c r="V12" i="16"/>
  <c r="U12" i="16"/>
  <c r="T12" i="16" s="1"/>
  <c r="S12" i="16"/>
  <c r="R12" i="16"/>
  <c r="Q12" i="16" s="1"/>
  <c r="P12" i="16"/>
  <c r="X12" i="16" s="1"/>
  <c r="O12" i="16"/>
  <c r="N12" i="16"/>
  <c r="M12" i="16"/>
  <c r="L12" i="16"/>
  <c r="K12" i="16" s="1"/>
  <c r="J12" i="16"/>
  <c r="I12" i="16"/>
  <c r="H12" i="16"/>
  <c r="G12" i="16"/>
  <c r="F12" i="16"/>
  <c r="W12" i="16" s="1"/>
  <c r="Z12" i="16" s="1"/>
  <c r="D12" i="16"/>
  <c r="C12" i="16"/>
  <c r="B12" i="16"/>
  <c r="A12" i="16"/>
  <c r="K42" i="16" s="1"/>
  <c r="V11" i="16"/>
  <c r="U11" i="16"/>
  <c r="T11" i="16" s="1"/>
  <c r="S11" i="16"/>
  <c r="R11" i="16"/>
  <c r="Q11" i="16"/>
  <c r="P11" i="16"/>
  <c r="X11" i="16" s="1"/>
  <c r="O11" i="16"/>
  <c r="N11" i="16" s="1"/>
  <c r="M11" i="16"/>
  <c r="L11" i="16"/>
  <c r="K11" i="16"/>
  <c r="J11" i="16"/>
  <c r="I11" i="16"/>
  <c r="H11" i="16" s="1"/>
  <c r="G11" i="16"/>
  <c r="F11" i="16"/>
  <c r="E11" i="16"/>
  <c r="D11" i="16"/>
  <c r="C11" i="16"/>
  <c r="W11" i="16" s="1"/>
  <c r="A11" i="16"/>
  <c r="K32" i="16" s="1"/>
  <c r="V10" i="16"/>
  <c r="U10" i="16"/>
  <c r="T10" i="16"/>
  <c r="S10" i="16"/>
  <c r="R10" i="16"/>
  <c r="Q10" i="16" s="1"/>
  <c r="P10" i="16"/>
  <c r="O10" i="16"/>
  <c r="N10" i="16"/>
  <c r="M10" i="16"/>
  <c r="L10" i="16"/>
  <c r="K10" i="16" s="1"/>
  <c r="J10" i="16"/>
  <c r="I10" i="16"/>
  <c r="H10" i="16"/>
  <c r="G10" i="16"/>
  <c r="F10" i="16"/>
  <c r="E10" i="16" s="1"/>
  <c r="D10" i="16"/>
  <c r="X10" i="16" s="1"/>
  <c r="C10" i="16"/>
  <c r="B10" i="16" s="1"/>
  <c r="A10" i="16"/>
  <c r="B27" i="16" s="1"/>
  <c r="V9" i="16"/>
  <c r="T9" i="16" s="1"/>
  <c r="U9" i="16"/>
  <c r="S9" i="16"/>
  <c r="R9" i="16"/>
  <c r="Q9" i="16"/>
  <c r="P9" i="16"/>
  <c r="O9" i="16"/>
  <c r="W9" i="16" s="1"/>
  <c r="Z9" i="16" s="1"/>
  <c r="M9" i="16"/>
  <c r="L9" i="16"/>
  <c r="K9" i="16" s="1"/>
  <c r="J9" i="16"/>
  <c r="I9" i="16"/>
  <c r="H9" i="16" s="1"/>
  <c r="G9" i="16"/>
  <c r="F9" i="16"/>
  <c r="E9" i="16" s="1"/>
  <c r="D9" i="16"/>
  <c r="X9" i="16" s="1"/>
  <c r="C9" i="16"/>
  <c r="B9" i="16" s="1"/>
  <c r="A9" i="16"/>
  <c r="K46" i="16" s="1"/>
  <c r="V8" i="16"/>
  <c r="U8" i="16"/>
  <c r="T8" i="16"/>
  <c r="S8" i="16"/>
  <c r="R8" i="16"/>
  <c r="Q8" i="16" s="1"/>
  <c r="P8" i="16"/>
  <c r="O8" i="16"/>
  <c r="W8" i="16" s="1"/>
  <c r="Z8" i="16" s="1"/>
  <c r="M8" i="16"/>
  <c r="L8" i="16"/>
  <c r="K8" i="16" s="1"/>
  <c r="J8" i="16"/>
  <c r="I8" i="16"/>
  <c r="H8" i="16" s="1"/>
  <c r="G8" i="16"/>
  <c r="F8" i="16"/>
  <c r="E8" i="16" s="1"/>
  <c r="D8" i="16"/>
  <c r="X8" i="16" s="1"/>
  <c r="C8" i="16"/>
  <c r="B8" i="16"/>
  <c r="A8" i="16"/>
  <c r="B33" i="16" s="1"/>
  <c r="T4" i="16"/>
  <c r="K4" i="16"/>
  <c r="N3" i="16"/>
  <c r="K54" i="15"/>
  <c r="B54" i="15"/>
  <c r="K52" i="15"/>
  <c r="B51" i="15"/>
  <c r="B50" i="15"/>
  <c r="K49" i="15"/>
  <c r="K48" i="15"/>
  <c r="B47" i="15"/>
  <c r="B46" i="15"/>
  <c r="B43" i="15"/>
  <c r="B42" i="15"/>
  <c r="K41" i="15"/>
  <c r="B39" i="15"/>
  <c r="A38" i="15"/>
  <c r="B37" i="15"/>
  <c r="B34" i="15"/>
  <c r="K33" i="15"/>
  <c r="B32" i="15"/>
  <c r="B30" i="15"/>
  <c r="K29" i="15"/>
  <c r="B29" i="15"/>
  <c r="B28" i="15"/>
  <c r="K25" i="15"/>
  <c r="K22" i="15"/>
  <c r="B20" i="15"/>
  <c r="A19" i="15"/>
  <c r="V17" i="15"/>
  <c r="U17" i="15"/>
  <c r="T17" i="15" s="1"/>
  <c r="S17" i="15"/>
  <c r="R17" i="15"/>
  <c r="Q17" i="15" s="1"/>
  <c r="P17" i="15"/>
  <c r="X17" i="15" s="1"/>
  <c r="O17" i="15"/>
  <c r="N17" i="15" s="1"/>
  <c r="M17" i="15"/>
  <c r="L17" i="15"/>
  <c r="K17" i="15" s="1"/>
  <c r="J17" i="15"/>
  <c r="I17" i="15"/>
  <c r="H17" i="15"/>
  <c r="G17" i="15"/>
  <c r="F17" i="15"/>
  <c r="E17" i="15"/>
  <c r="D17" i="15"/>
  <c r="C17" i="15"/>
  <c r="B17" i="15"/>
  <c r="A17" i="15"/>
  <c r="K24" i="15" s="1"/>
  <c r="V16" i="15"/>
  <c r="U16" i="15"/>
  <c r="T16" i="15" s="1"/>
  <c r="S16" i="15"/>
  <c r="R16" i="15"/>
  <c r="Q16" i="15" s="1"/>
  <c r="P16" i="15"/>
  <c r="X16" i="15" s="1"/>
  <c r="O16" i="15"/>
  <c r="N16" i="15" s="1"/>
  <c r="M16" i="15"/>
  <c r="L16" i="15"/>
  <c r="K16" i="15"/>
  <c r="J16" i="15"/>
  <c r="I16" i="15"/>
  <c r="H16" i="15"/>
  <c r="G16" i="15"/>
  <c r="F16" i="15"/>
  <c r="E16" i="15"/>
  <c r="D16" i="15"/>
  <c r="C16" i="15"/>
  <c r="W16" i="15" s="1"/>
  <c r="A16" i="15"/>
  <c r="K36" i="15" s="1"/>
  <c r="V15" i="15"/>
  <c r="U15" i="15"/>
  <c r="T15" i="15" s="1"/>
  <c r="S15" i="15"/>
  <c r="R15" i="15"/>
  <c r="Q15" i="15" s="1"/>
  <c r="P15" i="15"/>
  <c r="X15" i="15" s="1"/>
  <c r="O15" i="15"/>
  <c r="N15" i="15"/>
  <c r="M15" i="15"/>
  <c r="L15" i="15"/>
  <c r="K15" i="15"/>
  <c r="J15" i="15"/>
  <c r="I15" i="15"/>
  <c r="H15" i="15"/>
  <c r="G15" i="15"/>
  <c r="F15" i="15"/>
  <c r="E15" i="15" s="1"/>
  <c r="D15" i="15"/>
  <c r="C15" i="15"/>
  <c r="B15" i="15" s="1"/>
  <c r="Y15" i="15" s="1"/>
  <c r="A15" i="15"/>
  <c r="K20" i="15" s="1"/>
  <c r="V14" i="15"/>
  <c r="U14" i="15"/>
  <c r="T14" i="15" s="1"/>
  <c r="S14" i="15"/>
  <c r="R14" i="15"/>
  <c r="Q14" i="15"/>
  <c r="P14" i="15"/>
  <c r="X14" i="15" s="1"/>
  <c r="O14" i="15"/>
  <c r="N14" i="15"/>
  <c r="M14" i="15"/>
  <c r="L14" i="15"/>
  <c r="K14" i="15"/>
  <c r="J14" i="15"/>
  <c r="I14" i="15"/>
  <c r="H14" i="15" s="1"/>
  <c r="G14" i="15"/>
  <c r="F14" i="15"/>
  <c r="E14" i="15" s="1"/>
  <c r="D14" i="15"/>
  <c r="C14" i="15"/>
  <c r="W14" i="15" s="1"/>
  <c r="A14" i="15"/>
  <c r="B53" i="15" s="1"/>
  <c r="V13" i="15"/>
  <c r="U13" i="15"/>
  <c r="T13" i="15"/>
  <c r="S13" i="15"/>
  <c r="R13" i="15"/>
  <c r="Q13" i="15"/>
  <c r="P13" i="15"/>
  <c r="O13" i="15"/>
  <c r="N13" i="15"/>
  <c r="M13" i="15"/>
  <c r="L13" i="15"/>
  <c r="K13" i="15" s="1"/>
  <c r="J13" i="15"/>
  <c r="I13" i="15"/>
  <c r="H13" i="15" s="1"/>
  <c r="G13" i="15"/>
  <c r="F13" i="15"/>
  <c r="E13" i="15" s="1"/>
  <c r="D13" i="15"/>
  <c r="X13" i="15" s="1"/>
  <c r="C13" i="15"/>
  <c r="B13" i="15" s="1"/>
  <c r="A13" i="15"/>
  <c r="K28" i="15" s="1"/>
  <c r="V12" i="15"/>
  <c r="U12" i="15"/>
  <c r="T12" i="15"/>
  <c r="S12" i="15"/>
  <c r="R12" i="15"/>
  <c r="Q12" i="15"/>
  <c r="P12" i="15"/>
  <c r="O12" i="15"/>
  <c r="W12" i="15" s="1"/>
  <c r="Z12" i="15" s="1"/>
  <c r="M12" i="15"/>
  <c r="L12" i="15"/>
  <c r="K12" i="15" s="1"/>
  <c r="J12" i="15"/>
  <c r="I12" i="15"/>
  <c r="H12" i="15" s="1"/>
  <c r="G12" i="15"/>
  <c r="F12" i="15"/>
  <c r="E12" i="15" s="1"/>
  <c r="D12" i="15"/>
  <c r="X12" i="15" s="1"/>
  <c r="C12" i="15"/>
  <c r="B12" i="15" s="1"/>
  <c r="A12" i="15"/>
  <c r="B40" i="15" s="1"/>
  <c r="V11" i="15"/>
  <c r="U11" i="15"/>
  <c r="T11" i="15"/>
  <c r="S11" i="15"/>
  <c r="R11" i="15"/>
  <c r="Q11" i="15" s="1"/>
  <c r="P11" i="15"/>
  <c r="O11" i="15"/>
  <c r="W11" i="15" s="1"/>
  <c r="Z11" i="15" s="1"/>
  <c r="M11" i="15"/>
  <c r="L11" i="15"/>
  <c r="K11" i="15" s="1"/>
  <c r="J11" i="15"/>
  <c r="I11" i="15"/>
  <c r="H11" i="15" s="1"/>
  <c r="G11" i="15"/>
  <c r="E11" i="15" s="1"/>
  <c r="F11" i="15"/>
  <c r="D11" i="15"/>
  <c r="X11" i="15" s="1"/>
  <c r="C11" i="15"/>
  <c r="B11" i="15"/>
  <c r="A11" i="15"/>
  <c r="B49" i="15" s="1"/>
  <c r="V10" i="15"/>
  <c r="U10" i="15"/>
  <c r="T10" i="15" s="1"/>
  <c r="S10" i="15"/>
  <c r="R10" i="15"/>
  <c r="Q10" i="15" s="1"/>
  <c r="P10" i="15"/>
  <c r="O10" i="15"/>
  <c r="W10" i="15" s="1"/>
  <c r="Z10" i="15" s="1"/>
  <c r="M10" i="15"/>
  <c r="L10" i="15"/>
  <c r="K10" i="15" s="1"/>
  <c r="J10" i="15"/>
  <c r="H10" i="15" s="1"/>
  <c r="I10" i="15"/>
  <c r="G10" i="15"/>
  <c r="X10" i="15" s="1"/>
  <c r="F10" i="15"/>
  <c r="E10" i="15"/>
  <c r="D10" i="15"/>
  <c r="C10" i="15"/>
  <c r="B10" i="15"/>
  <c r="A10" i="15"/>
  <c r="B41" i="15" s="1"/>
  <c r="V9" i="15"/>
  <c r="U9" i="15"/>
  <c r="T9" i="15" s="1"/>
  <c r="S9" i="15"/>
  <c r="R9" i="15"/>
  <c r="Q9" i="15" s="1"/>
  <c r="P9" i="15"/>
  <c r="X9" i="15" s="1"/>
  <c r="O9" i="15"/>
  <c r="N9" i="15" s="1"/>
  <c r="M9" i="15"/>
  <c r="K9" i="15" s="1"/>
  <c r="L9" i="15"/>
  <c r="J9" i="15"/>
  <c r="I9" i="15"/>
  <c r="H9" i="15"/>
  <c r="G9" i="15"/>
  <c r="F9" i="15"/>
  <c r="E9" i="15"/>
  <c r="D9" i="15"/>
  <c r="C9" i="15"/>
  <c r="W9" i="15" s="1"/>
  <c r="B9" i="15"/>
  <c r="A9" i="15"/>
  <c r="B45" i="15" s="1"/>
  <c r="V8" i="15"/>
  <c r="U8" i="15"/>
  <c r="T8" i="15" s="1"/>
  <c r="S8" i="15"/>
  <c r="R8" i="15"/>
  <c r="Q8" i="15" s="1"/>
  <c r="P8" i="15"/>
  <c r="X8" i="15" s="1"/>
  <c r="O8" i="15"/>
  <c r="M8" i="15"/>
  <c r="L8" i="15"/>
  <c r="K8" i="15"/>
  <c r="J8" i="15"/>
  <c r="I8" i="15"/>
  <c r="H8" i="15"/>
  <c r="G8" i="15"/>
  <c r="F8" i="15"/>
  <c r="E8" i="15"/>
  <c r="D8" i="15"/>
  <c r="C8" i="15"/>
  <c r="W8" i="15" s="1"/>
  <c r="A8" i="15"/>
  <c r="B31" i="15" s="1"/>
  <c r="T4" i="15"/>
  <c r="K4" i="15"/>
  <c r="N3" i="15"/>
  <c r="I28" i="13"/>
  <c r="G28" i="13"/>
  <c r="E28" i="13"/>
  <c r="C28" i="13"/>
  <c r="A28" i="13"/>
  <c r="I27" i="13"/>
  <c r="G27" i="13"/>
  <c r="E27" i="13"/>
  <c r="C27" i="13"/>
  <c r="A27" i="13"/>
  <c r="I26" i="13"/>
  <c r="G26" i="13"/>
  <c r="E26" i="13"/>
  <c r="C26" i="13"/>
  <c r="A26" i="13"/>
  <c r="I25" i="13"/>
  <c r="G25" i="13"/>
  <c r="E25" i="13"/>
  <c r="C25" i="13"/>
  <c r="A25" i="13"/>
  <c r="I24" i="13"/>
  <c r="G24" i="13"/>
  <c r="E24" i="13"/>
  <c r="C24" i="13"/>
  <c r="A24" i="13"/>
  <c r="I23" i="13"/>
  <c r="G23" i="13"/>
  <c r="E23" i="13"/>
  <c r="C23" i="13"/>
  <c r="A23" i="13"/>
  <c r="I22" i="13"/>
  <c r="G22" i="13"/>
  <c r="E22" i="13"/>
  <c r="C22" i="13"/>
  <c r="A22" i="13"/>
  <c r="I21" i="13"/>
  <c r="G21" i="13"/>
  <c r="E21" i="13"/>
  <c r="C21" i="13"/>
  <c r="A21" i="13"/>
  <c r="I20" i="13"/>
  <c r="G20" i="13"/>
  <c r="E20" i="13"/>
  <c r="C20" i="13"/>
  <c r="A20" i="13"/>
  <c r="I19" i="13"/>
  <c r="G19" i="13"/>
  <c r="E19" i="13"/>
  <c r="C19" i="13"/>
  <c r="A19" i="13"/>
  <c r="I14" i="13"/>
  <c r="G14" i="13"/>
  <c r="E14" i="13"/>
  <c r="C14" i="13"/>
  <c r="A14" i="13"/>
  <c r="I13" i="13"/>
  <c r="G13" i="13"/>
  <c r="E13" i="13"/>
  <c r="C13" i="13"/>
  <c r="A13" i="13"/>
  <c r="I12" i="13"/>
  <c r="G12" i="13"/>
  <c r="E12" i="13"/>
  <c r="C12" i="13"/>
  <c r="A12" i="13"/>
  <c r="I11" i="13"/>
  <c r="G11" i="13"/>
  <c r="E11" i="13"/>
  <c r="C11" i="13"/>
  <c r="A11" i="13"/>
  <c r="I10" i="13"/>
  <c r="G10" i="13"/>
  <c r="E10" i="13"/>
  <c r="C10" i="13"/>
  <c r="A10" i="13"/>
  <c r="I9" i="13"/>
  <c r="G9" i="13"/>
  <c r="E9" i="13"/>
  <c r="C9" i="13"/>
  <c r="A9" i="13"/>
  <c r="I8" i="13"/>
  <c r="G8" i="13"/>
  <c r="E8" i="13"/>
  <c r="C8" i="13"/>
  <c r="A8" i="13"/>
  <c r="I7" i="13"/>
  <c r="G7" i="13"/>
  <c r="E7" i="13"/>
  <c r="C7" i="13"/>
  <c r="A7" i="13"/>
  <c r="I6" i="13"/>
  <c r="G6" i="13"/>
  <c r="E6" i="13"/>
  <c r="C6" i="13"/>
  <c r="A6" i="13"/>
  <c r="I5" i="13"/>
  <c r="G5" i="13"/>
  <c r="E5" i="13"/>
  <c r="C5" i="13"/>
  <c r="A5" i="13"/>
  <c r="K15" i="12"/>
  <c r="B15" i="12"/>
  <c r="K13" i="12"/>
  <c r="B13" i="12"/>
  <c r="K11" i="12"/>
  <c r="B11" i="12"/>
  <c r="K9" i="12"/>
  <c r="B9" i="12"/>
  <c r="K52" i="11"/>
  <c r="K51" i="11"/>
  <c r="B49" i="11"/>
  <c r="B48" i="11"/>
  <c r="K46" i="11"/>
  <c r="B44" i="11"/>
  <c r="B43" i="11"/>
  <c r="K42" i="11"/>
  <c r="K41" i="11"/>
  <c r="B40" i="11"/>
  <c r="K39" i="11"/>
  <c r="B39" i="11"/>
  <c r="A38" i="11"/>
  <c r="B36" i="11"/>
  <c r="K34" i="11"/>
  <c r="B34" i="11"/>
  <c r="K33" i="11"/>
  <c r="B33" i="11"/>
  <c r="B32" i="11"/>
  <c r="B30" i="11"/>
  <c r="K29" i="11"/>
  <c r="B27" i="11"/>
  <c r="K25" i="11"/>
  <c r="B25" i="11"/>
  <c r="K24" i="11"/>
  <c r="K20" i="11"/>
  <c r="A19" i="11"/>
  <c r="V17" i="11"/>
  <c r="U17" i="11"/>
  <c r="S17" i="11"/>
  <c r="Q17" i="11" s="1"/>
  <c r="R17" i="11"/>
  <c r="P17" i="11"/>
  <c r="O17" i="11"/>
  <c r="N17" i="11"/>
  <c r="M17" i="11"/>
  <c r="L17" i="11"/>
  <c r="J17" i="11"/>
  <c r="I17" i="11"/>
  <c r="H17" i="11"/>
  <c r="G17" i="11"/>
  <c r="F17" i="11"/>
  <c r="E17" i="11"/>
  <c r="D17" i="11"/>
  <c r="C17" i="11"/>
  <c r="B17" i="11" s="1"/>
  <c r="A17" i="11"/>
  <c r="V16" i="11"/>
  <c r="T16" i="11" s="1"/>
  <c r="U16" i="11"/>
  <c r="S16" i="11"/>
  <c r="R16" i="11"/>
  <c r="Q16" i="11" s="1"/>
  <c r="P16" i="11"/>
  <c r="N16" i="11" s="1"/>
  <c r="O16" i="11"/>
  <c r="M16" i="11"/>
  <c r="L16" i="11"/>
  <c r="K16" i="11"/>
  <c r="J16" i="11"/>
  <c r="X16" i="11" s="1"/>
  <c r="I16" i="11"/>
  <c r="H16" i="11" s="1"/>
  <c r="G16" i="11"/>
  <c r="F16" i="11"/>
  <c r="E16" i="11" s="1"/>
  <c r="D16" i="11"/>
  <c r="C16" i="11"/>
  <c r="B16" i="11"/>
  <c r="Y16" i="11" s="1"/>
  <c r="A16" i="11"/>
  <c r="V15" i="11"/>
  <c r="U15" i="11"/>
  <c r="T15" i="11"/>
  <c r="S15" i="11"/>
  <c r="Q15" i="11" s="1"/>
  <c r="R15" i="11"/>
  <c r="P15" i="11"/>
  <c r="O15" i="11"/>
  <c r="N15" i="11"/>
  <c r="M15" i="11"/>
  <c r="L15" i="11"/>
  <c r="K15" i="11"/>
  <c r="J15" i="11"/>
  <c r="I15" i="11"/>
  <c r="H15" i="11" s="1"/>
  <c r="G15" i="11"/>
  <c r="F15" i="11"/>
  <c r="E15" i="11"/>
  <c r="D15" i="11"/>
  <c r="C15" i="11"/>
  <c r="A15" i="11"/>
  <c r="K27" i="11" s="1"/>
  <c r="X14" i="11"/>
  <c r="W14" i="11"/>
  <c r="Z14" i="11" s="1"/>
  <c r="V14" i="11"/>
  <c r="T14" i="11" s="1"/>
  <c r="U14" i="11"/>
  <c r="S14" i="11"/>
  <c r="R14" i="11"/>
  <c r="Q14" i="11"/>
  <c r="P14" i="11"/>
  <c r="O14" i="11"/>
  <c r="N14" i="11"/>
  <c r="M14" i="11"/>
  <c r="L14" i="11"/>
  <c r="K14" i="11" s="1"/>
  <c r="J14" i="11"/>
  <c r="I14" i="11"/>
  <c r="H14" i="11"/>
  <c r="G14" i="11"/>
  <c r="F14" i="11"/>
  <c r="E14" i="11" s="1"/>
  <c r="D14" i="11"/>
  <c r="B14" i="11" s="1"/>
  <c r="C14" i="11"/>
  <c r="A14" i="11"/>
  <c r="V13" i="11"/>
  <c r="U13" i="11"/>
  <c r="T13" i="11"/>
  <c r="S13" i="11"/>
  <c r="R13" i="11"/>
  <c r="Q13" i="11" s="1"/>
  <c r="P13" i="11"/>
  <c r="O13" i="11"/>
  <c r="N13" i="11" s="1"/>
  <c r="M13" i="11"/>
  <c r="L13" i="11"/>
  <c r="K13" i="11"/>
  <c r="J13" i="11"/>
  <c r="I13" i="11"/>
  <c r="H13" i="11" s="1"/>
  <c r="G13" i="11"/>
  <c r="E13" i="11" s="1"/>
  <c r="F13" i="11"/>
  <c r="D13" i="11"/>
  <c r="X13" i="11" s="1"/>
  <c r="C13" i="11"/>
  <c r="B13" i="11"/>
  <c r="Y13" i="11" s="1"/>
  <c r="A13" i="11"/>
  <c r="V12" i="11"/>
  <c r="U12" i="11"/>
  <c r="T12" i="11"/>
  <c r="S12" i="11"/>
  <c r="R12" i="11"/>
  <c r="Q12" i="11" s="1"/>
  <c r="P12" i="11"/>
  <c r="O12" i="11"/>
  <c r="N12" i="11"/>
  <c r="M12" i="11"/>
  <c r="L12" i="11"/>
  <c r="J12" i="11"/>
  <c r="H12" i="11" s="1"/>
  <c r="I12" i="11"/>
  <c r="G12" i="11"/>
  <c r="F12" i="11"/>
  <c r="D12" i="11"/>
  <c r="C12" i="11"/>
  <c r="A12" i="11"/>
  <c r="B46" i="11" s="1"/>
  <c r="X11" i="11"/>
  <c r="V11" i="11"/>
  <c r="U11" i="11"/>
  <c r="T11" i="11" s="1"/>
  <c r="S11" i="11"/>
  <c r="R11" i="11"/>
  <c r="Q11" i="11" s="1"/>
  <c r="P11" i="11"/>
  <c r="O11" i="11"/>
  <c r="M11" i="11"/>
  <c r="K11" i="11" s="1"/>
  <c r="L11" i="11"/>
  <c r="J11" i="11"/>
  <c r="I11" i="11"/>
  <c r="H11" i="11"/>
  <c r="G11" i="11"/>
  <c r="F11" i="11"/>
  <c r="E11" i="11"/>
  <c r="D11" i="11"/>
  <c r="C11" i="11"/>
  <c r="B11" i="11"/>
  <c r="A11" i="11"/>
  <c r="V10" i="11"/>
  <c r="U10" i="11"/>
  <c r="T10" i="11"/>
  <c r="S10" i="11"/>
  <c r="R10" i="11"/>
  <c r="P10" i="11"/>
  <c r="N10" i="11" s="1"/>
  <c r="O10" i="11"/>
  <c r="M10" i="11"/>
  <c r="L10" i="11"/>
  <c r="K10" i="11" s="1"/>
  <c r="J10" i="11"/>
  <c r="H10" i="11" s="1"/>
  <c r="I10" i="11"/>
  <c r="G10" i="11"/>
  <c r="F10" i="11"/>
  <c r="E10" i="11"/>
  <c r="D10" i="11"/>
  <c r="C10" i="11"/>
  <c r="B10" i="11"/>
  <c r="A10" i="11"/>
  <c r="B50" i="11" s="1"/>
  <c r="V9" i="11"/>
  <c r="X9" i="11" s="1"/>
  <c r="U9" i="11"/>
  <c r="T9" i="11" s="1"/>
  <c r="S9" i="11"/>
  <c r="Q9" i="11" s="1"/>
  <c r="R9" i="11"/>
  <c r="P9" i="11"/>
  <c r="O9" i="11"/>
  <c r="N9" i="11"/>
  <c r="M9" i="11"/>
  <c r="L9" i="11"/>
  <c r="K9" i="11"/>
  <c r="J9" i="11"/>
  <c r="I9" i="11"/>
  <c r="H9" i="11"/>
  <c r="G9" i="11"/>
  <c r="F9" i="11"/>
  <c r="E9" i="11" s="1"/>
  <c r="D9" i="11"/>
  <c r="C9" i="11"/>
  <c r="A9" i="11"/>
  <c r="B54" i="11" s="1"/>
  <c r="V8" i="11"/>
  <c r="T8" i="11" s="1"/>
  <c r="U8" i="11"/>
  <c r="S8" i="11"/>
  <c r="X8" i="11" s="1"/>
  <c r="R8" i="11"/>
  <c r="Q8" i="11"/>
  <c r="P8" i="11"/>
  <c r="O8" i="11"/>
  <c r="N8" i="11"/>
  <c r="M8" i="11"/>
  <c r="L8" i="11"/>
  <c r="K8" i="11"/>
  <c r="J8" i="11"/>
  <c r="I8" i="11"/>
  <c r="H8" i="11" s="1"/>
  <c r="G8" i="11"/>
  <c r="F8" i="11"/>
  <c r="E8" i="11" s="1"/>
  <c r="D8" i="11"/>
  <c r="C8" i="11"/>
  <c r="B8" i="11"/>
  <c r="A8" i="11"/>
  <c r="T4" i="11"/>
  <c r="K4" i="11"/>
  <c r="N3" i="11"/>
  <c r="K53" i="10"/>
  <c r="B53" i="10"/>
  <c r="B52" i="10"/>
  <c r="K50" i="10"/>
  <c r="B45" i="10"/>
  <c r="B41" i="10"/>
  <c r="K40" i="10"/>
  <c r="B40" i="10"/>
  <c r="B39" i="10"/>
  <c r="A38" i="10"/>
  <c r="B36" i="10"/>
  <c r="B32" i="10"/>
  <c r="K31" i="10"/>
  <c r="K30" i="10"/>
  <c r="B26" i="10"/>
  <c r="K25" i="10"/>
  <c r="K24" i="10"/>
  <c r="K22" i="10"/>
  <c r="A19" i="10"/>
  <c r="X17" i="10"/>
  <c r="V17" i="10"/>
  <c r="U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 s="1"/>
  <c r="D17" i="10"/>
  <c r="C17" i="10"/>
  <c r="B17" i="10"/>
  <c r="A17" i="10"/>
  <c r="V16" i="10"/>
  <c r="U16" i="10"/>
  <c r="T16" i="10" s="1"/>
  <c r="S16" i="10"/>
  <c r="R16" i="10"/>
  <c r="Q16" i="10"/>
  <c r="P16" i="10"/>
  <c r="O16" i="10"/>
  <c r="N16" i="10"/>
  <c r="M16" i="10"/>
  <c r="L16" i="10"/>
  <c r="K16" i="10" s="1"/>
  <c r="J16" i="10"/>
  <c r="I16" i="10"/>
  <c r="H16" i="10" s="1"/>
  <c r="G16" i="10"/>
  <c r="F16" i="10"/>
  <c r="E16" i="10" s="1"/>
  <c r="D16" i="10"/>
  <c r="C16" i="10"/>
  <c r="A16" i="10"/>
  <c r="K36" i="10" s="1"/>
  <c r="V15" i="10"/>
  <c r="T15" i="10" s="1"/>
  <c r="U15" i="10"/>
  <c r="S15" i="10"/>
  <c r="R15" i="10"/>
  <c r="Q15" i="10"/>
  <c r="P15" i="10"/>
  <c r="O15" i="10"/>
  <c r="N15" i="10"/>
  <c r="M15" i="10"/>
  <c r="L15" i="10"/>
  <c r="K15" i="10" s="1"/>
  <c r="J15" i="10"/>
  <c r="I15" i="10"/>
  <c r="H15" i="10"/>
  <c r="G15" i="10"/>
  <c r="F15" i="10"/>
  <c r="E15" i="10" s="1"/>
  <c r="D15" i="10"/>
  <c r="X15" i="10" s="1"/>
  <c r="C15" i="10"/>
  <c r="A15" i="10"/>
  <c r="V14" i="10"/>
  <c r="U14" i="10"/>
  <c r="T14" i="10"/>
  <c r="S14" i="10"/>
  <c r="Q14" i="10" s="1"/>
  <c r="R14" i="10"/>
  <c r="P14" i="10"/>
  <c r="O14" i="10"/>
  <c r="N14" i="10" s="1"/>
  <c r="M14" i="10"/>
  <c r="L14" i="10"/>
  <c r="K14" i="10" s="1"/>
  <c r="J14" i="10"/>
  <c r="I14" i="10"/>
  <c r="G14" i="10"/>
  <c r="F14" i="10"/>
  <c r="E14" i="10" s="1"/>
  <c r="D14" i="10"/>
  <c r="C14" i="10"/>
  <c r="W14" i="10" s="1"/>
  <c r="B14" i="10"/>
  <c r="A14" i="10"/>
  <c r="V13" i="10"/>
  <c r="U13" i="10"/>
  <c r="T13" i="10" s="1"/>
  <c r="S13" i="10"/>
  <c r="R13" i="10"/>
  <c r="Q13" i="10" s="1"/>
  <c r="P13" i="10"/>
  <c r="O13" i="10"/>
  <c r="N13" i="10" s="1"/>
  <c r="M13" i="10"/>
  <c r="L13" i="10"/>
  <c r="K13" i="10" s="1"/>
  <c r="J13" i="10"/>
  <c r="I13" i="10"/>
  <c r="H13" i="10" s="1"/>
  <c r="G13" i="10"/>
  <c r="F13" i="10"/>
  <c r="E13" i="10"/>
  <c r="D13" i="10"/>
  <c r="C13" i="10"/>
  <c r="B13" i="10"/>
  <c r="A13" i="10"/>
  <c r="K43" i="10" s="1"/>
  <c r="W12" i="10"/>
  <c r="Z12" i="10" s="1"/>
  <c r="V12" i="10"/>
  <c r="U12" i="10"/>
  <c r="T12" i="10" s="1"/>
  <c r="S12" i="10"/>
  <c r="R12" i="10"/>
  <c r="Q12" i="10"/>
  <c r="P12" i="10"/>
  <c r="O12" i="10"/>
  <c r="N12" i="10"/>
  <c r="M12" i="10"/>
  <c r="L12" i="10"/>
  <c r="K12" i="10" s="1"/>
  <c r="J12" i="10"/>
  <c r="I12" i="10"/>
  <c r="H12" i="10"/>
  <c r="G12" i="10"/>
  <c r="X12" i="10" s="1"/>
  <c r="F12" i="10"/>
  <c r="E12" i="10"/>
  <c r="Y12" i="10" s="1"/>
  <c r="D12" i="10"/>
  <c r="C12" i="10"/>
  <c r="B12" i="10"/>
  <c r="A12" i="10"/>
  <c r="V11" i="10"/>
  <c r="U11" i="10"/>
  <c r="T11" i="10"/>
  <c r="S11" i="10"/>
  <c r="R11" i="10"/>
  <c r="Q11" i="10"/>
  <c r="P11" i="10"/>
  <c r="O11" i="10"/>
  <c r="N11" i="10" s="1"/>
  <c r="M11" i="10"/>
  <c r="L11" i="10"/>
  <c r="K11" i="10" s="1"/>
  <c r="J11" i="10"/>
  <c r="I11" i="10"/>
  <c r="H11" i="10" s="1"/>
  <c r="G11" i="10"/>
  <c r="F11" i="10"/>
  <c r="D11" i="10"/>
  <c r="C11" i="10"/>
  <c r="B11" i="10"/>
  <c r="A11" i="10"/>
  <c r="V10" i="10"/>
  <c r="U10" i="10"/>
  <c r="T10" i="10"/>
  <c r="S10" i="10"/>
  <c r="R10" i="10"/>
  <c r="Q10" i="10" s="1"/>
  <c r="P10" i="10"/>
  <c r="O10" i="10"/>
  <c r="N10" i="10" s="1"/>
  <c r="M10" i="10"/>
  <c r="L10" i="10"/>
  <c r="J10" i="10"/>
  <c r="H10" i="10" s="1"/>
  <c r="I10" i="10"/>
  <c r="G10" i="10"/>
  <c r="F10" i="10"/>
  <c r="E10" i="10"/>
  <c r="D10" i="10"/>
  <c r="C10" i="10"/>
  <c r="B10" i="10"/>
  <c r="A10" i="10"/>
  <c r="B27" i="10" s="1"/>
  <c r="V9" i="10"/>
  <c r="U9" i="10"/>
  <c r="T9" i="10" s="1"/>
  <c r="S9" i="10"/>
  <c r="R9" i="10"/>
  <c r="Q9" i="10" s="1"/>
  <c r="P9" i="10"/>
  <c r="O9" i="10"/>
  <c r="N9" i="10" s="1"/>
  <c r="M9" i="10"/>
  <c r="K9" i="10" s="1"/>
  <c r="L9" i="10"/>
  <c r="J9" i="10"/>
  <c r="I9" i="10"/>
  <c r="H9" i="10"/>
  <c r="G9" i="10"/>
  <c r="F9" i="10"/>
  <c r="E9" i="10"/>
  <c r="D9" i="10"/>
  <c r="C9" i="10"/>
  <c r="B9" i="10"/>
  <c r="A9" i="10"/>
  <c r="K46" i="10" s="1"/>
  <c r="V8" i="10"/>
  <c r="U8" i="10"/>
  <c r="T8" i="10" s="1"/>
  <c r="S8" i="10"/>
  <c r="R8" i="10"/>
  <c r="Q8" i="10" s="1"/>
  <c r="P8" i="10"/>
  <c r="N8" i="10" s="1"/>
  <c r="O8" i="10"/>
  <c r="M8" i="10"/>
  <c r="L8" i="10"/>
  <c r="K8" i="10"/>
  <c r="J8" i="10"/>
  <c r="H8" i="10" s="1"/>
  <c r="I8" i="10"/>
  <c r="G8" i="10"/>
  <c r="F8" i="10"/>
  <c r="E8" i="10"/>
  <c r="D8" i="10"/>
  <c r="C8" i="10"/>
  <c r="W8" i="10" s="1"/>
  <c r="B8" i="10"/>
  <c r="A8" i="10"/>
  <c r="T4" i="10"/>
  <c r="K4" i="10"/>
  <c r="N3" i="10"/>
  <c r="K54" i="9"/>
  <c r="B54" i="9"/>
  <c r="B53" i="9"/>
  <c r="K50" i="9"/>
  <c r="B50" i="9"/>
  <c r="B49" i="9"/>
  <c r="K45" i="9"/>
  <c r="B45" i="9"/>
  <c r="B44" i="9"/>
  <c r="K41" i="9"/>
  <c r="B41" i="9"/>
  <c r="B40" i="9"/>
  <c r="A38" i="9"/>
  <c r="K31" i="9"/>
  <c r="K30" i="9"/>
  <c r="B27" i="9"/>
  <c r="K26" i="9"/>
  <c r="K25" i="9"/>
  <c r="K22" i="9"/>
  <c r="A19" i="9"/>
  <c r="V17" i="9"/>
  <c r="U17" i="9"/>
  <c r="T17" i="9" s="1"/>
  <c r="S17" i="9"/>
  <c r="R17" i="9"/>
  <c r="Q17" i="9" s="1"/>
  <c r="P17" i="9"/>
  <c r="N17" i="9" s="1"/>
  <c r="O17" i="9"/>
  <c r="M17" i="9"/>
  <c r="L17" i="9"/>
  <c r="K17" i="9"/>
  <c r="J17" i="9"/>
  <c r="X17" i="9" s="1"/>
  <c r="I17" i="9"/>
  <c r="H17" i="9"/>
  <c r="G17" i="9"/>
  <c r="F17" i="9"/>
  <c r="E17" i="9" s="1"/>
  <c r="D17" i="9"/>
  <c r="C17" i="9"/>
  <c r="B17" i="9"/>
  <c r="A17" i="9"/>
  <c r="V16" i="9"/>
  <c r="U16" i="9"/>
  <c r="T16" i="9" s="1"/>
  <c r="S16" i="9"/>
  <c r="R16" i="9"/>
  <c r="P16" i="9"/>
  <c r="O16" i="9"/>
  <c r="N16" i="9"/>
  <c r="M16" i="9"/>
  <c r="K16" i="9" s="1"/>
  <c r="L16" i="9"/>
  <c r="J16" i="9"/>
  <c r="I16" i="9"/>
  <c r="H16" i="9" s="1"/>
  <c r="G16" i="9"/>
  <c r="F16" i="9"/>
  <c r="E16" i="9"/>
  <c r="D16" i="9"/>
  <c r="X16" i="9" s="1"/>
  <c r="C16" i="9"/>
  <c r="A16" i="9"/>
  <c r="K24" i="9" s="1"/>
  <c r="V15" i="9"/>
  <c r="U15" i="9"/>
  <c r="S15" i="9"/>
  <c r="R15" i="9"/>
  <c r="Q15" i="9"/>
  <c r="P15" i="9"/>
  <c r="O15" i="9"/>
  <c r="M15" i="9"/>
  <c r="K15" i="9" s="1"/>
  <c r="L15" i="9"/>
  <c r="J15" i="9"/>
  <c r="I15" i="9"/>
  <c r="H15" i="9"/>
  <c r="G15" i="9"/>
  <c r="F15" i="9"/>
  <c r="E15" i="9" s="1"/>
  <c r="D15" i="9"/>
  <c r="C15" i="9"/>
  <c r="W15" i="9" s="1"/>
  <c r="B15" i="9"/>
  <c r="A15" i="9"/>
  <c r="B34" i="9" s="1"/>
  <c r="V14" i="9"/>
  <c r="U14" i="9"/>
  <c r="T14" i="9"/>
  <c r="S14" i="9"/>
  <c r="R14" i="9"/>
  <c r="Q14" i="9"/>
  <c r="P14" i="9"/>
  <c r="O14" i="9"/>
  <c r="N14" i="9"/>
  <c r="M14" i="9"/>
  <c r="L14" i="9"/>
  <c r="K14" i="9" s="1"/>
  <c r="J14" i="9"/>
  <c r="I14" i="9"/>
  <c r="H14" i="9" s="1"/>
  <c r="G14" i="9"/>
  <c r="F14" i="9"/>
  <c r="E14" i="9" s="1"/>
  <c r="D14" i="9"/>
  <c r="X14" i="9" s="1"/>
  <c r="C14" i="9"/>
  <c r="A14" i="9"/>
  <c r="V13" i="9"/>
  <c r="U13" i="9"/>
  <c r="T13" i="9"/>
  <c r="S13" i="9"/>
  <c r="R13" i="9"/>
  <c r="Q13" i="9" s="1"/>
  <c r="P13" i="9"/>
  <c r="O13" i="9"/>
  <c r="N13" i="9" s="1"/>
  <c r="M13" i="9"/>
  <c r="L13" i="9"/>
  <c r="K13" i="9" s="1"/>
  <c r="J13" i="9"/>
  <c r="H13" i="9" s="1"/>
  <c r="I13" i="9"/>
  <c r="G13" i="9"/>
  <c r="F13" i="9"/>
  <c r="D13" i="9"/>
  <c r="C13" i="9"/>
  <c r="A13" i="9"/>
  <c r="K43" i="9" s="1"/>
  <c r="V12" i="9"/>
  <c r="U12" i="9"/>
  <c r="T12" i="9" s="1"/>
  <c r="S12" i="9"/>
  <c r="R12" i="9"/>
  <c r="Q12" i="9" s="1"/>
  <c r="P12" i="9"/>
  <c r="O12" i="9"/>
  <c r="M12" i="9"/>
  <c r="L12" i="9"/>
  <c r="K12" i="9"/>
  <c r="J12" i="9"/>
  <c r="I12" i="9"/>
  <c r="G12" i="9"/>
  <c r="F12" i="9"/>
  <c r="E12" i="9" s="1"/>
  <c r="D12" i="9"/>
  <c r="X12" i="9" s="1"/>
  <c r="C12" i="9"/>
  <c r="B12" i="9"/>
  <c r="A12" i="9"/>
  <c r="K34" i="9" s="1"/>
  <c r="V11" i="9"/>
  <c r="U11" i="9"/>
  <c r="T11" i="9"/>
  <c r="S11" i="9"/>
  <c r="R11" i="9"/>
  <c r="Q11" i="9" s="1"/>
  <c r="P11" i="9"/>
  <c r="O11" i="9"/>
  <c r="N11" i="9"/>
  <c r="M11" i="9"/>
  <c r="L11" i="9"/>
  <c r="J11" i="9"/>
  <c r="I11" i="9"/>
  <c r="H11" i="9" s="1"/>
  <c r="G11" i="9"/>
  <c r="F11" i="9"/>
  <c r="E11" i="9"/>
  <c r="D11" i="9"/>
  <c r="B11" i="9" s="1"/>
  <c r="C11" i="9"/>
  <c r="A11" i="9"/>
  <c r="B30" i="9" s="1"/>
  <c r="X10" i="9"/>
  <c r="V10" i="9"/>
  <c r="U10" i="9"/>
  <c r="T10" i="9" s="1"/>
  <c r="S10" i="9"/>
  <c r="R10" i="9"/>
  <c r="Q10" i="9"/>
  <c r="P10" i="9"/>
  <c r="O10" i="9"/>
  <c r="M10" i="9"/>
  <c r="L10" i="9"/>
  <c r="K10" i="9" s="1"/>
  <c r="J10" i="9"/>
  <c r="I10" i="9"/>
  <c r="H10" i="9"/>
  <c r="G10" i="9"/>
  <c r="F10" i="9"/>
  <c r="E10" i="9"/>
  <c r="D10" i="9"/>
  <c r="C10" i="9"/>
  <c r="B10" i="9" s="1"/>
  <c r="A10" i="9"/>
  <c r="K52" i="9" s="1"/>
  <c r="V9" i="9"/>
  <c r="U9" i="9"/>
  <c r="T9" i="9"/>
  <c r="S9" i="9"/>
  <c r="R9" i="9"/>
  <c r="P9" i="9"/>
  <c r="O9" i="9"/>
  <c r="N9" i="9" s="1"/>
  <c r="M9" i="9"/>
  <c r="L9" i="9"/>
  <c r="K9" i="9"/>
  <c r="J9" i="9"/>
  <c r="H9" i="9" s="1"/>
  <c r="I9" i="9"/>
  <c r="G9" i="9"/>
  <c r="F9" i="9"/>
  <c r="E9" i="9" s="1"/>
  <c r="D9" i="9"/>
  <c r="C9" i="9"/>
  <c r="W9" i="9" s="1"/>
  <c r="B9" i="9"/>
  <c r="A9" i="9"/>
  <c r="B43" i="9" s="1"/>
  <c r="V8" i="9"/>
  <c r="U8" i="9"/>
  <c r="T8" i="9" s="1"/>
  <c r="S8" i="9"/>
  <c r="R8" i="9"/>
  <c r="P8" i="9"/>
  <c r="O8" i="9"/>
  <c r="N8" i="9"/>
  <c r="M8" i="9"/>
  <c r="K8" i="9" s="1"/>
  <c r="L8" i="9"/>
  <c r="J8" i="9"/>
  <c r="H8" i="9" s="1"/>
  <c r="I8" i="9"/>
  <c r="G8" i="9"/>
  <c r="F8" i="9"/>
  <c r="E8" i="9" s="1"/>
  <c r="D8" i="9"/>
  <c r="X8" i="9" s="1"/>
  <c r="C8" i="9"/>
  <c r="A8" i="9"/>
  <c r="B33" i="9" s="1"/>
  <c r="T4" i="9"/>
  <c r="K4" i="9"/>
  <c r="N3" i="9"/>
  <c r="K51" i="8"/>
  <c r="K50" i="8"/>
  <c r="B48" i="8"/>
  <c r="K47" i="8"/>
  <c r="K46" i="8"/>
  <c r="K41" i="8"/>
  <c r="K40" i="8"/>
  <c r="B38" i="8"/>
  <c r="K37" i="8"/>
  <c r="K36" i="8"/>
  <c r="K32" i="8"/>
  <c r="B32" i="8"/>
  <c r="B31" i="8"/>
  <c r="B28" i="8"/>
  <c r="B27" i="8"/>
  <c r="B22" i="8"/>
  <c r="B21" i="8"/>
  <c r="K18" i="8"/>
  <c r="B18" i="8"/>
  <c r="V15" i="8"/>
  <c r="U15" i="8"/>
  <c r="T15" i="8" s="1"/>
  <c r="S15" i="8"/>
  <c r="R15" i="8"/>
  <c r="Q15" i="8" s="1"/>
  <c r="P15" i="8"/>
  <c r="O15" i="8"/>
  <c r="N15" i="8"/>
  <c r="M15" i="8"/>
  <c r="L15" i="8"/>
  <c r="K15" i="8"/>
  <c r="J15" i="8"/>
  <c r="I15" i="8"/>
  <c r="H15" i="8" s="1"/>
  <c r="G15" i="8"/>
  <c r="F15" i="8"/>
  <c r="E15" i="8" s="1"/>
  <c r="D15" i="8"/>
  <c r="C15" i="8"/>
  <c r="A15" i="8"/>
  <c r="B45" i="8" s="1"/>
  <c r="V14" i="8"/>
  <c r="U14" i="8"/>
  <c r="T14" i="8" s="1"/>
  <c r="S14" i="8"/>
  <c r="R14" i="8"/>
  <c r="Q14" i="8"/>
  <c r="P14" i="8"/>
  <c r="X14" i="8" s="1"/>
  <c r="O14" i="8"/>
  <c r="M14" i="8"/>
  <c r="L14" i="8"/>
  <c r="K14" i="8" s="1"/>
  <c r="J14" i="8"/>
  <c r="I14" i="8"/>
  <c r="H14" i="8"/>
  <c r="G14" i="8"/>
  <c r="F14" i="8"/>
  <c r="E14" i="8" s="1"/>
  <c r="D14" i="8"/>
  <c r="C14" i="8"/>
  <c r="B14" i="8" s="1"/>
  <c r="A14" i="8"/>
  <c r="V13" i="8"/>
  <c r="U13" i="8"/>
  <c r="T13" i="8"/>
  <c r="S13" i="8"/>
  <c r="Q13" i="8" s="1"/>
  <c r="R13" i="8"/>
  <c r="P13" i="8"/>
  <c r="O13" i="8"/>
  <c r="N13" i="8" s="1"/>
  <c r="M13" i="8"/>
  <c r="L13" i="8"/>
  <c r="K13" i="8" s="1"/>
  <c r="J13" i="8"/>
  <c r="I13" i="8"/>
  <c r="H13" i="8" s="1"/>
  <c r="G13" i="8"/>
  <c r="F13" i="8"/>
  <c r="E13" i="8"/>
  <c r="D13" i="8"/>
  <c r="C13" i="8"/>
  <c r="A13" i="8"/>
  <c r="W12" i="8"/>
  <c r="Z12" i="8" s="1"/>
  <c r="V12" i="8"/>
  <c r="T12" i="8" s="1"/>
  <c r="U12" i="8"/>
  <c r="S12" i="8"/>
  <c r="R12" i="8"/>
  <c r="Q12" i="8" s="1"/>
  <c r="P12" i="8"/>
  <c r="O12" i="8"/>
  <c r="N12" i="8"/>
  <c r="M12" i="8"/>
  <c r="L12" i="8"/>
  <c r="K12" i="8" s="1"/>
  <c r="J12" i="8"/>
  <c r="I12" i="8"/>
  <c r="H12" i="8"/>
  <c r="G12" i="8"/>
  <c r="F12" i="8"/>
  <c r="D12" i="8"/>
  <c r="X12" i="8" s="1"/>
  <c r="C12" i="8"/>
  <c r="A12" i="8"/>
  <c r="B46" i="8" s="1"/>
  <c r="V11" i="8"/>
  <c r="U11" i="8"/>
  <c r="T11" i="8"/>
  <c r="S11" i="8"/>
  <c r="R11" i="8"/>
  <c r="Q11" i="8" s="1"/>
  <c r="P11" i="8"/>
  <c r="O11" i="8"/>
  <c r="N11" i="8" s="1"/>
  <c r="M11" i="8"/>
  <c r="L11" i="8"/>
  <c r="K11" i="8" s="1"/>
  <c r="J11" i="8"/>
  <c r="I11" i="8"/>
  <c r="G11" i="8"/>
  <c r="F11" i="8"/>
  <c r="D11" i="8"/>
  <c r="C11" i="8"/>
  <c r="B11" i="8"/>
  <c r="A11" i="8"/>
  <c r="V10" i="8"/>
  <c r="U10" i="8"/>
  <c r="T10" i="8" s="1"/>
  <c r="S10" i="8"/>
  <c r="R10" i="8"/>
  <c r="Q10" i="8" s="1"/>
  <c r="P10" i="8"/>
  <c r="O10" i="8"/>
  <c r="N10" i="8" s="1"/>
  <c r="M10" i="8"/>
  <c r="L10" i="8"/>
  <c r="J10" i="8"/>
  <c r="I10" i="8"/>
  <c r="G10" i="8"/>
  <c r="F10" i="8"/>
  <c r="W10" i="8" s="1"/>
  <c r="E10" i="8"/>
  <c r="D10" i="8"/>
  <c r="C10" i="8"/>
  <c r="A10" i="8"/>
  <c r="B50" i="8" s="1"/>
  <c r="V9" i="8"/>
  <c r="U9" i="8"/>
  <c r="T9" i="8" s="1"/>
  <c r="S9" i="8"/>
  <c r="R9" i="8"/>
  <c r="Q9" i="8"/>
  <c r="P9" i="8"/>
  <c r="O9" i="8"/>
  <c r="W9" i="8" s="1"/>
  <c r="M9" i="8"/>
  <c r="L9" i="8"/>
  <c r="K9" i="8" s="1"/>
  <c r="J9" i="8"/>
  <c r="I9" i="8"/>
  <c r="H9" i="8"/>
  <c r="G9" i="8"/>
  <c r="X9" i="8" s="1"/>
  <c r="F9" i="8"/>
  <c r="D9" i="8"/>
  <c r="C9" i="8"/>
  <c r="B9" i="8"/>
  <c r="A9" i="8"/>
  <c r="B36" i="8" s="1"/>
  <c r="V8" i="8"/>
  <c r="U8" i="8"/>
  <c r="T8" i="8"/>
  <c r="S8" i="8"/>
  <c r="R8" i="8"/>
  <c r="P8" i="8"/>
  <c r="O8" i="8"/>
  <c r="M8" i="8"/>
  <c r="L8" i="8"/>
  <c r="K8" i="8"/>
  <c r="J8" i="8"/>
  <c r="I8" i="8"/>
  <c r="H8" i="8"/>
  <c r="G8" i="8"/>
  <c r="F8" i="8"/>
  <c r="E8" i="8"/>
  <c r="D8" i="8"/>
  <c r="C8" i="8"/>
  <c r="B8" i="8"/>
  <c r="A8" i="8"/>
  <c r="B30" i="8" s="1"/>
  <c r="T4" i="8"/>
  <c r="A35" i="8" s="1"/>
  <c r="K4" i="8"/>
  <c r="A17" i="8" s="1"/>
  <c r="N3" i="8"/>
  <c r="K50" i="7"/>
  <c r="B46" i="7"/>
  <c r="B45" i="7"/>
  <c r="K40" i="7"/>
  <c r="B40" i="7"/>
  <c r="K36" i="7"/>
  <c r="K33" i="7"/>
  <c r="B31" i="7"/>
  <c r="K30" i="7"/>
  <c r="K29" i="7"/>
  <c r="B27" i="7"/>
  <c r="K24" i="7"/>
  <c r="K20" i="7"/>
  <c r="K19" i="7"/>
  <c r="V15" i="7"/>
  <c r="U15" i="7"/>
  <c r="T15" i="7" s="1"/>
  <c r="S15" i="7"/>
  <c r="R15" i="7"/>
  <c r="Q15" i="7" s="1"/>
  <c r="P15" i="7"/>
  <c r="O15" i="7"/>
  <c r="M15" i="7"/>
  <c r="L15" i="7"/>
  <c r="K15" i="7"/>
  <c r="J15" i="7"/>
  <c r="X15" i="7" s="1"/>
  <c r="I15" i="7"/>
  <c r="H15" i="7"/>
  <c r="G15" i="7"/>
  <c r="F15" i="7"/>
  <c r="E15" i="7"/>
  <c r="D15" i="7"/>
  <c r="C15" i="7"/>
  <c r="B15" i="7" s="1"/>
  <c r="A15" i="7"/>
  <c r="B23" i="7" s="1"/>
  <c r="V14" i="7"/>
  <c r="U14" i="7"/>
  <c r="S14" i="7"/>
  <c r="R14" i="7"/>
  <c r="P14" i="7"/>
  <c r="O14" i="7"/>
  <c r="N14" i="7"/>
  <c r="M14" i="7"/>
  <c r="L14" i="7"/>
  <c r="K14" i="7"/>
  <c r="J14" i="7"/>
  <c r="H14" i="7" s="1"/>
  <c r="I14" i="7"/>
  <c r="G14" i="7"/>
  <c r="F14" i="7"/>
  <c r="E14" i="7" s="1"/>
  <c r="D14" i="7"/>
  <c r="C14" i="7"/>
  <c r="A14" i="7"/>
  <c r="B47" i="7" s="1"/>
  <c r="Y13" i="7"/>
  <c r="V13" i="7"/>
  <c r="T13" i="7" s="1"/>
  <c r="U13" i="7"/>
  <c r="S13" i="7"/>
  <c r="R13" i="7"/>
  <c r="Q13" i="7"/>
  <c r="P13" i="7"/>
  <c r="N13" i="7" s="1"/>
  <c r="O13" i="7"/>
  <c r="M13" i="7"/>
  <c r="L13" i="7"/>
  <c r="K13" i="7" s="1"/>
  <c r="J13" i="7"/>
  <c r="I13" i="7"/>
  <c r="H13" i="7"/>
  <c r="G13" i="7"/>
  <c r="F13" i="7"/>
  <c r="E13" i="7" s="1"/>
  <c r="D13" i="7"/>
  <c r="X13" i="7" s="1"/>
  <c r="C13" i="7"/>
  <c r="B13" i="7" s="1"/>
  <c r="A13" i="7"/>
  <c r="B49" i="7" s="1"/>
  <c r="W12" i="7"/>
  <c r="V12" i="7"/>
  <c r="U12" i="7"/>
  <c r="T12" i="7"/>
  <c r="S12" i="7"/>
  <c r="Q12" i="7" s="1"/>
  <c r="R12" i="7"/>
  <c r="P12" i="7"/>
  <c r="O12" i="7"/>
  <c r="N12" i="7" s="1"/>
  <c r="M12" i="7"/>
  <c r="L12" i="7"/>
  <c r="K12" i="7"/>
  <c r="J12" i="7"/>
  <c r="I12" i="7"/>
  <c r="H12" i="7"/>
  <c r="G12" i="7"/>
  <c r="E12" i="7" s="1"/>
  <c r="F12" i="7"/>
  <c r="D12" i="7"/>
  <c r="C12" i="7"/>
  <c r="B12" i="7" s="1"/>
  <c r="A12" i="7"/>
  <c r="V11" i="7"/>
  <c r="U11" i="7"/>
  <c r="T11" i="7" s="1"/>
  <c r="S11" i="7"/>
  <c r="R11" i="7"/>
  <c r="Q11" i="7" s="1"/>
  <c r="P11" i="7"/>
  <c r="N11" i="7" s="1"/>
  <c r="O11" i="7"/>
  <c r="M11" i="7"/>
  <c r="L11" i="7"/>
  <c r="K11" i="7"/>
  <c r="J11" i="7"/>
  <c r="H11" i="7" s="1"/>
  <c r="I11" i="7"/>
  <c r="G11" i="7"/>
  <c r="F11" i="7"/>
  <c r="E11" i="7" s="1"/>
  <c r="D11" i="7"/>
  <c r="C11" i="7"/>
  <c r="W11" i="7" s="1"/>
  <c r="B11" i="7"/>
  <c r="A11" i="7"/>
  <c r="V10" i="7"/>
  <c r="U10" i="7"/>
  <c r="T10" i="7" s="1"/>
  <c r="S10" i="7"/>
  <c r="Q10" i="7" s="1"/>
  <c r="R10" i="7"/>
  <c r="P10" i="7"/>
  <c r="O10" i="7"/>
  <c r="N10" i="7"/>
  <c r="M10" i="7"/>
  <c r="K10" i="7" s="1"/>
  <c r="L10" i="7"/>
  <c r="J10" i="7"/>
  <c r="I10" i="7"/>
  <c r="H10" i="7" s="1"/>
  <c r="G10" i="7"/>
  <c r="F10" i="7"/>
  <c r="E10" i="7"/>
  <c r="D10" i="7"/>
  <c r="X10" i="7" s="1"/>
  <c r="C10" i="7"/>
  <c r="A10" i="7"/>
  <c r="B50" i="7" s="1"/>
  <c r="V9" i="7"/>
  <c r="T9" i="7" s="1"/>
  <c r="U9" i="7"/>
  <c r="S9" i="7"/>
  <c r="R9" i="7"/>
  <c r="Q9" i="7"/>
  <c r="P9" i="7"/>
  <c r="X9" i="7" s="1"/>
  <c r="O9" i="7"/>
  <c r="N9" i="7"/>
  <c r="M9" i="7"/>
  <c r="L9" i="7"/>
  <c r="K9" i="7" s="1"/>
  <c r="J9" i="7"/>
  <c r="I9" i="7"/>
  <c r="H9" i="7"/>
  <c r="G9" i="7"/>
  <c r="F9" i="7"/>
  <c r="D9" i="7"/>
  <c r="C9" i="7"/>
  <c r="B9" i="7" s="1"/>
  <c r="A9" i="7"/>
  <c r="V8" i="7"/>
  <c r="U8" i="7"/>
  <c r="T8" i="7"/>
  <c r="S8" i="7"/>
  <c r="R8" i="7"/>
  <c r="Q8" i="7"/>
  <c r="P8" i="7"/>
  <c r="O8" i="7"/>
  <c r="N8" i="7" s="1"/>
  <c r="M8" i="7"/>
  <c r="L8" i="7"/>
  <c r="K8" i="7"/>
  <c r="J8" i="7"/>
  <c r="I8" i="7"/>
  <c r="H8" i="7" s="1"/>
  <c r="G8" i="7"/>
  <c r="F8" i="7"/>
  <c r="E8" i="7" s="1"/>
  <c r="D8" i="7"/>
  <c r="X8" i="7" s="1"/>
  <c r="C8" i="7"/>
  <c r="A8" i="7"/>
  <c r="T4" i="7"/>
  <c r="A35" i="7" s="1"/>
  <c r="K4" i="7"/>
  <c r="A17" i="7" s="1"/>
  <c r="N3" i="7"/>
  <c r="K49" i="6"/>
  <c r="B47" i="6"/>
  <c r="K46" i="6"/>
  <c r="B46" i="6"/>
  <c r="K45" i="6"/>
  <c r="K40" i="6"/>
  <c r="B40" i="6"/>
  <c r="K39" i="6"/>
  <c r="K36" i="6"/>
  <c r="B36" i="6"/>
  <c r="B31" i="6"/>
  <c r="B30" i="6"/>
  <c r="B27" i="6"/>
  <c r="K24" i="6"/>
  <c r="B24" i="6"/>
  <c r="B21" i="6"/>
  <c r="K20" i="6"/>
  <c r="B20" i="6"/>
  <c r="V15" i="6"/>
  <c r="U15" i="6"/>
  <c r="T15" i="6"/>
  <c r="S15" i="6"/>
  <c r="Q15" i="6" s="1"/>
  <c r="R15" i="6"/>
  <c r="P15" i="6"/>
  <c r="O15" i="6"/>
  <c r="N15" i="6" s="1"/>
  <c r="M15" i="6"/>
  <c r="L15" i="6"/>
  <c r="K15" i="6"/>
  <c r="J15" i="6"/>
  <c r="I15" i="6"/>
  <c r="H15" i="6" s="1"/>
  <c r="G15" i="6"/>
  <c r="F15" i="6"/>
  <c r="E15" i="6" s="1"/>
  <c r="D15" i="6"/>
  <c r="C15" i="6"/>
  <c r="A15" i="6"/>
  <c r="K50" i="6" s="1"/>
  <c r="V14" i="6"/>
  <c r="U14" i="6"/>
  <c r="T14" i="6"/>
  <c r="S14" i="6"/>
  <c r="R14" i="6"/>
  <c r="Q14" i="6" s="1"/>
  <c r="P14" i="6"/>
  <c r="O14" i="6"/>
  <c r="N14" i="6"/>
  <c r="M14" i="6"/>
  <c r="L14" i="6"/>
  <c r="K14" i="6" s="1"/>
  <c r="J14" i="6"/>
  <c r="I14" i="6"/>
  <c r="H14" i="6" s="1"/>
  <c r="G14" i="6"/>
  <c r="F14" i="6"/>
  <c r="D14" i="6"/>
  <c r="C14" i="6"/>
  <c r="A14" i="6"/>
  <c r="K33" i="6" s="1"/>
  <c r="V13" i="6"/>
  <c r="U13" i="6"/>
  <c r="T13" i="6" s="1"/>
  <c r="S13" i="6"/>
  <c r="R13" i="6"/>
  <c r="Q13" i="6"/>
  <c r="P13" i="6"/>
  <c r="O13" i="6"/>
  <c r="N13" i="6" s="1"/>
  <c r="M13" i="6"/>
  <c r="L13" i="6"/>
  <c r="K13" i="6" s="1"/>
  <c r="J13" i="6"/>
  <c r="I13" i="6"/>
  <c r="H13" i="6" s="1"/>
  <c r="G13" i="6"/>
  <c r="F13" i="6"/>
  <c r="D13" i="6"/>
  <c r="C13" i="6"/>
  <c r="B13" i="6"/>
  <c r="A13" i="6"/>
  <c r="V12" i="6"/>
  <c r="U12" i="6"/>
  <c r="T12" i="6"/>
  <c r="S12" i="6"/>
  <c r="R12" i="6"/>
  <c r="Q12" i="6" s="1"/>
  <c r="P12" i="6"/>
  <c r="O12" i="6"/>
  <c r="N12" i="6" s="1"/>
  <c r="M12" i="6"/>
  <c r="L12" i="6"/>
  <c r="K12" i="6" s="1"/>
  <c r="J12" i="6"/>
  <c r="H12" i="6" s="1"/>
  <c r="I12" i="6"/>
  <c r="G12" i="6"/>
  <c r="F12" i="6"/>
  <c r="E12" i="6"/>
  <c r="D12" i="6"/>
  <c r="X12" i="6" s="1"/>
  <c r="C12" i="6"/>
  <c r="A12" i="6"/>
  <c r="K37" i="6" s="1"/>
  <c r="V11" i="6"/>
  <c r="U11" i="6"/>
  <c r="T11" i="6" s="1"/>
  <c r="S11" i="6"/>
  <c r="R11" i="6"/>
  <c r="Q11" i="6" s="1"/>
  <c r="P11" i="6"/>
  <c r="O11" i="6"/>
  <c r="N11" i="6" s="1"/>
  <c r="M11" i="6"/>
  <c r="K11" i="6" s="1"/>
  <c r="L11" i="6"/>
  <c r="J11" i="6"/>
  <c r="I11" i="6"/>
  <c r="H11" i="6"/>
  <c r="G11" i="6"/>
  <c r="X11" i="6" s="1"/>
  <c r="F11" i="6"/>
  <c r="D11" i="6"/>
  <c r="C11" i="6"/>
  <c r="B11" i="6" s="1"/>
  <c r="A11" i="6"/>
  <c r="K23" i="6" s="1"/>
  <c r="V10" i="6"/>
  <c r="U10" i="6"/>
  <c r="T10" i="6" s="1"/>
  <c r="S10" i="6"/>
  <c r="R10" i="6"/>
  <c r="Q10" i="6" s="1"/>
  <c r="P10" i="6"/>
  <c r="N10" i="6" s="1"/>
  <c r="O10" i="6"/>
  <c r="M10" i="6"/>
  <c r="L10" i="6"/>
  <c r="K10" i="6"/>
  <c r="J10" i="6"/>
  <c r="I10" i="6"/>
  <c r="H10" i="6"/>
  <c r="G10" i="6"/>
  <c r="F10" i="6"/>
  <c r="E10" i="6" s="1"/>
  <c r="D10" i="6"/>
  <c r="C10" i="6"/>
  <c r="W10" i="6" s="1"/>
  <c r="B10" i="6"/>
  <c r="Y10" i="6" s="1"/>
  <c r="A10" i="6"/>
  <c r="B39" i="6" s="1"/>
  <c r="V9" i="6"/>
  <c r="U9" i="6"/>
  <c r="T9" i="6" s="1"/>
  <c r="S9" i="6"/>
  <c r="Q9" i="6" s="1"/>
  <c r="R9" i="6"/>
  <c r="P9" i="6"/>
  <c r="O9" i="6"/>
  <c r="N9" i="6"/>
  <c r="M9" i="6"/>
  <c r="L9" i="6"/>
  <c r="K9" i="6"/>
  <c r="J9" i="6"/>
  <c r="I9" i="6"/>
  <c r="H9" i="6" s="1"/>
  <c r="G9" i="6"/>
  <c r="F9" i="6"/>
  <c r="E9" i="6"/>
  <c r="D9" i="6"/>
  <c r="X9" i="6" s="1"/>
  <c r="C9" i="6"/>
  <c r="A9" i="6"/>
  <c r="K29" i="6" s="1"/>
  <c r="V8" i="6"/>
  <c r="T8" i="6" s="1"/>
  <c r="U8" i="6"/>
  <c r="S8" i="6"/>
  <c r="R8" i="6"/>
  <c r="Q8" i="6"/>
  <c r="P8" i="6"/>
  <c r="O8" i="6"/>
  <c r="N8" i="6"/>
  <c r="M8" i="6"/>
  <c r="L8" i="6"/>
  <c r="K8" i="6" s="1"/>
  <c r="J8" i="6"/>
  <c r="I8" i="6"/>
  <c r="H8" i="6"/>
  <c r="G8" i="6"/>
  <c r="F8" i="6"/>
  <c r="D8" i="6"/>
  <c r="B8" i="6" s="1"/>
  <c r="C8" i="6"/>
  <c r="A8" i="6"/>
  <c r="B32" i="6" s="1"/>
  <c r="T4" i="6"/>
  <c r="A35" i="6" s="1"/>
  <c r="K4" i="6"/>
  <c r="A17" i="6" s="1"/>
  <c r="N3" i="6"/>
  <c r="B49" i="5"/>
  <c r="B48" i="5"/>
  <c r="B45" i="5"/>
  <c r="K42" i="5"/>
  <c r="B42" i="5"/>
  <c r="B39" i="5"/>
  <c r="K38" i="5"/>
  <c r="B38" i="5"/>
  <c r="B33" i="5"/>
  <c r="K29" i="5"/>
  <c r="B29" i="5"/>
  <c r="K28" i="5"/>
  <c r="K23" i="5"/>
  <c r="B23" i="5"/>
  <c r="K22" i="5"/>
  <c r="K19" i="5"/>
  <c r="B19" i="5"/>
  <c r="K18" i="5"/>
  <c r="W15" i="5"/>
  <c r="V15" i="5"/>
  <c r="T15" i="5" s="1"/>
  <c r="U15" i="5"/>
  <c r="S15" i="5"/>
  <c r="R15" i="5"/>
  <c r="Q15" i="5"/>
  <c r="P15" i="5"/>
  <c r="N15" i="5" s="1"/>
  <c r="O15" i="5"/>
  <c r="M15" i="5"/>
  <c r="L15" i="5"/>
  <c r="K15" i="5" s="1"/>
  <c r="J15" i="5"/>
  <c r="I15" i="5"/>
  <c r="H15" i="5"/>
  <c r="G15" i="5"/>
  <c r="X15" i="5" s="1"/>
  <c r="F15" i="5"/>
  <c r="D15" i="5"/>
  <c r="B15" i="5" s="1"/>
  <c r="C15" i="5"/>
  <c r="A15" i="5"/>
  <c r="K47" i="5" s="1"/>
  <c r="V14" i="5"/>
  <c r="U14" i="5"/>
  <c r="T14" i="5"/>
  <c r="S14" i="5"/>
  <c r="R14" i="5"/>
  <c r="Q14" i="5" s="1"/>
  <c r="P14" i="5"/>
  <c r="O14" i="5"/>
  <c r="N14" i="5" s="1"/>
  <c r="M14" i="5"/>
  <c r="L14" i="5"/>
  <c r="K14" i="5"/>
  <c r="J14" i="5"/>
  <c r="I14" i="5"/>
  <c r="H14" i="5" s="1"/>
  <c r="G14" i="5"/>
  <c r="F14" i="5"/>
  <c r="E14" i="5" s="1"/>
  <c r="D14" i="5"/>
  <c r="X14" i="5" s="1"/>
  <c r="C14" i="5"/>
  <c r="W14" i="5" s="1"/>
  <c r="Z14" i="5" s="1"/>
  <c r="A14" i="5"/>
  <c r="V13" i="5"/>
  <c r="U13" i="5"/>
  <c r="T13" i="5" s="1"/>
  <c r="S13" i="5"/>
  <c r="R13" i="5"/>
  <c r="Q13" i="5" s="1"/>
  <c r="P13" i="5"/>
  <c r="O13" i="5"/>
  <c r="N13" i="5"/>
  <c r="M13" i="5"/>
  <c r="L13" i="5"/>
  <c r="K13" i="5" s="1"/>
  <c r="J13" i="5"/>
  <c r="I13" i="5"/>
  <c r="H13" i="5" s="1"/>
  <c r="G13" i="5"/>
  <c r="F13" i="5"/>
  <c r="W13" i="5" s="1"/>
  <c r="D13" i="5"/>
  <c r="C13" i="5"/>
  <c r="A13" i="5"/>
  <c r="K51" i="5" s="1"/>
  <c r="X12" i="5"/>
  <c r="V12" i="5"/>
  <c r="U12" i="5"/>
  <c r="T12" i="5" s="1"/>
  <c r="S12" i="5"/>
  <c r="R12" i="5"/>
  <c r="Q12" i="5"/>
  <c r="P12" i="5"/>
  <c r="O12" i="5"/>
  <c r="N12" i="5" s="1"/>
  <c r="M12" i="5"/>
  <c r="L12" i="5"/>
  <c r="K12" i="5" s="1"/>
  <c r="J12" i="5"/>
  <c r="I12" i="5"/>
  <c r="H12" i="5" s="1"/>
  <c r="G12" i="5"/>
  <c r="E12" i="5" s="1"/>
  <c r="Y12" i="5" s="1"/>
  <c r="F12" i="5"/>
  <c r="D12" i="5"/>
  <c r="C12" i="5"/>
  <c r="B12" i="5"/>
  <c r="A12" i="5"/>
  <c r="V11" i="5"/>
  <c r="U11" i="5"/>
  <c r="T11" i="5"/>
  <c r="S11" i="5"/>
  <c r="R11" i="5"/>
  <c r="Q11" i="5" s="1"/>
  <c r="P11" i="5"/>
  <c r="O11" i="5"/>
  <c r="N11" i="5" s="1"/>
  <c r="M11" i="5"/>
  <c r="L11" i="5"/>
  <c r="K11" i="5" s="1"/>
  <c r="J11" i="5"/>
  <c r="H11" i="5" s="1"/>
  <c r="I11" i="5"/>
  <c r="G11" i="5"/>
  <c r="F11" i="5"/>
  <c r="E11" i="5"/>
  <c r="D11" i="5"/>
  <c r="C11" i="5"/>
  <c r="B11" i="5" s="1"/>
  <c r="A11" i="5"/>
  <c r="B37" i="5" s="1"/>
  <c r="V10" i="5"/>
  <c r="U10" i="5"/>
  <c r="S10" i="5"/>
  <c r="R10" i="5"/>
  <c r="Q10" i="5" s="1"/>
  <c r="P10" i="5"/>
  <c r="O10" i="5"/>
  <c r="N10" i="5"/>
  <c r="M10" i="5"/>
  <c r="L10" i="5"/>
  <c r="K10" i="5" s="1"/>
  <c r="J10" i="5"/>
  <c r="I10" i="5"/>
  <c r="H10" i="5"/>
  <c r="G10" i="5"/>
  <c r="F10" i="5"/>
  <c r="E10" i="5"/>
  <c r="D10" i="5"/>
  <c r="C10" i="5"/>
  <c r="B10" i="5" s="1"/>
  <c r="A10" i="5"/>
  <c r="K41" i="5" s="1"/>
  <c r="V9" i="5"/>
  <c r="U9" i="5"/>
  <c r="T9" i="5" s="1"/>
  <c r="S9" i="5"/>
  <c r="R9" i="5"/>
  <c r="Q9" i="5" s="1"/>
  <c r="P9" i="5"/>
  <c r="N9" i="5" s="1"/>
  <c r="O9" i="5"/>
  <c r="M9" i="5"/>
  <c r="L9" i="5"/>
  <c r="K9" i="5"/>
  <c r="J9" i="5"/>
  <c r="I9" i="5"/>
  <c r="H9" i="5" s="1"/>
  <c r="G9" i="5"/>
  <c r="F9" i="5"/>
  <c r="E9" i="5" s="1"/>
  <c r="D9" i="5"/>
  <c r="C9" i="5"/>
  <c r="B9" i="5"/>
  <c r="Y9" i="5" s="1"/>
  <c r="A9" i="5"/>
  <c r="V8" i="5"/>
  <c r="U8" i="5"/>
  <c r="T8" i="5" s="1"/>
  <c r="S8" i="5"/>
  <c r="Q8" i="5" s="1"/>
  <c r="R8" i="5"/>
  <c r="P8" i="5"/>
  <c r="O8" i="5"/>
  <c r="N8" i="5"/>
  <c r="M8" i="5"/>
  <c r="L8" i="5"/>
  <c r="K8" i="5" s="1"/>
  <c r="J8" i="5"/>
  <c r="I8" i="5"/>
  <c r="H8" i="5" s="1"/>
  <c r="G8" i="5"/>
  <c r="F8" i="5"/>
  <c r="E8" i="5"/>
  <c r="D8" i="5"/>
  <c r="C8" i="5"/>
  <c r="A8" i="5"/>
  <c r="B32" i="5" s="1"/>
  <c r="T4" i="5"/>
  <c r="A35" i="5" s="1"/>
  <c r="K4" i="5"/>
  <c r="A17" i="5" s="1"/>
  <c r="N3" i="5"/>
  <c r="B51" i="4"/>
  <c r="K50" i="4"/>
  <c r="K47" i="4"/>
  <c r="B38" i="4"/>
  <c r="B37" i="4"/>
  <c r="K31" i="4"/>
  <c r="B28" i="4"/>
  <c r="K18" i="4"/>
  <c r="B18" i="4"/>
  <c r="V15" i="4"/>
  <c r="U15" i="4"/>
  <c r="T15" i="4" s="1"/>
  <c r="S15" i="4"/>
  <c r="Q15" i="4" s="1"/>
  <c r="R15" i="4"/>
  <c r="P15" i="4"/>
  <c r="O15" i="4"/>
  <c r="N15" i="4"/>
  <c r="M15" i="4"/>
  <c r="L15" i="4"/>
  <c r="K15" i="4" s="1"/>
  <c r="J15" i="4"/>
  <c r="I15" i="4"/>
  <c r="H15" i="4" s="1"/>
  <c r="G15" i="4"/>
  <c r="F15" i="4"/>
  <c r="E15" i="4"/>
  <c r="D15" i="4"/>
  <c r="C15" i="4"/>
  <c r="A15" i="4"/>
  <c r="B45" i="4" s="1"/>
  <c r="W14" i="4"/>
  <c r="V14" i="4"/>
  <c r="T14" i="4" s="1"/>
  <c r="U14" i="4"/>
  <c r="S14" i="4"/>
  <c r="R14" i="4"/>
  <c r="Q14" i="4"/>
  <c r="P14" i="4"/>
  <c r="O14" i="4"/>
  <c r="N14" i="4"/>
  <c r="M14" i="4"/>
  <c r="L14" i="4"/>
  <c r="K14" i="4" s="1"/>
  <c r="J14" i="4"/>
  <c r="I14" i="4"/>
  <c r="H14" i="4" s="1"/>
  <c r="G14" i="4"/>
  <c r="X14" i="4" s="1"/>
  <c r="F14" i="4"/>
  <c r="D14" i="4"/>
  <c r="C14" i="4"/>
  <c r="B14" i="4" s="1"/>
  <c r="A14" i="4"/>
  <c r="V13" i="4"/>
  <c r="U13" i="4"/>
  <c r="T13" i="4"/>
  <c r="S13" i="4"/>
  <c r="R13" i="4"/>
  <c r="Q13" i="4" s="1"/>
  <c r="P13" i="4"/>
  <c r="O13" i="4"/>
  <c r="N13" i="4"/>
  <c r="M13" i="4"/>
  <c r="L13" i="4"/>
  <c r="K13" i="4" s="1"/>
  <c r="J13" i="4"/>
  <c r="I13" i="4"/>
  <c r="G13" i="4"/>
  <c r="F13" i="4"/>
  <c r="E13" i="4" s="1"/>
  <c r="D13" i="4"/>
  <c r="C13" i="4"/>
  <c r="B13" i="4"/>
  <c r="A13" i="4"/>
  <c r="V12" i="4"/>
  <c r="U12" i="4"/>
  <c r="T12" i="4" s="1"/>
  <c r="S12" i="4"/>
  <c r="R12" i="4"/>
  <c r="Q12" i="4"/>
  <c r="P12" i="4"/>
  <c r="O12" i="4"/>
  <c r="M12" i="4"/>
  <c r="L12" i="4"/>
  <c r="J12" i="4"/>
  <c r="I12" i="4"/>
  <c r="H12" i="4" s="1"/>
  <c r="G12" i="4"/>
  <c r="F12" i="4"/>
  <c r="E12" i="4"/>
  <c r="D12" i="4"/>
  <c r="C12" i="4"/>
  <c r="B12" i="4"/>
  <c r="A12" i="4"/>
  <c r="K21" i="4" s="1"/>
  <c r="W11" i="4"/>
  <c r="V11" i="4"/>
  <c r="U11" i="4"/>
  <c r="T11" i="4" s="1"/>
  <c r="S11" i="4"/>
  <c r="R11" i="4"/>
  <c r="Q11" i="4"/>
  <c r="P11" i="4"/>
  <c r="O11" i="4"/>
  <c r="N11" i="4" s="1"/>
  <c r="M11" i="4"/>
  <c r="L11" i="4"/>
  <c r="K11" i="4"/>
  <c r="J11" i="4"/>
  <c r="I11" i="4"/>
  <c r="H11" i="4" s="1"/>
  <c r="G11" i="4"/>
  <c r="F11" i="4"/>
  <c r="D11" i="4"/>
  <c r="C11" i="4"/>
  <c r="B11" i="4" s="1"/>
  <c r="A11" i="4"/>
  <c r="K28" i="4" s="1"/>
  <c r="V10" i="4"/>
  <c r="U10" i="4"/>
  <c r="T10" i="4"/>
  <c r="S10" i="4"/>
  <c r="R10" i="4"/>
  <c r="Q10" i="4" s="1"/>
  <c r="P10" i="4"/>
  <c r="O10" i="4"/>
  <c r="N10" i="4"/>
  <c r="M10" i="4"/>
  <c r="L10" i="4"/>
  <c r="K10" i="4" s="1"/>
  <c r="J10" i="4"/>
  <c r="H10" i="4" s="1"/>
  <c r="I10" i="4"/>
  <c r="G10" i="4"/>
  <c r="F10" i="4"/>
  <c r="E10" i="4" s="1"/>
  <c r="D10" i="4"/>
  <c r="X10" i="4" s="1"/>
  <c r="C10" i="4"/>
  <c r="W10" i="4" s="1"/>
  <c r="Z10" i="4" s="1"/>
  <c r="B10" i="4"/>
  <c r="A10" i="4"/>
  <c r="K46" i="4" s="1"/>
  <c r="V9" i="4"/>
  <c r="U9" i="4"/>
  <c r="T9" i="4" s="1"/>
  <c r="S9" i="4"/>
  <c r="R9" i="4"/>
  <c r="Q9" i="4"/>
  <c r="P9" i="4"/>
  <c r="O9" i="4"/>
  <c r="M9" i="4"/>
  <c r="K9" i="4" s="1"/>
  <c r="L9" i="4"/>
  <c r="J9" i="4"/>
  <c r="I9" i="4"/>
  <c r="H9" i="4" s="1"/>
  <c r="G9" i="4"/>
  <c r="X9" i="4" s="1"/>
  <c r="F9" i="4"/>
  <c r="E9" i="4"/>
  <c r="D9" i="4"/>
  <c r="C9" i="4"/>
  <c r="B9" i="4" s="1"/>
  <c r="A9" i="4"/>
  <c r="V8" i="4"/>
  <c r="U8" i="4"/>
  <c r="T8" i="4"/>
  <c r="S8" i="4"/>
  <c r="R8" i="4"/>
  <c r="Q8" i="4" s="1"/>
  <c r="P8" i="4"/>
  <c r="N8" i="4" s="1"/>
  <c r="O8" i="4"/>
  <c r="M8" i="4"/>
  <c r="L8" i="4"/>
  <c r="K8" i="4" s="1"/>
  <c r="J8" i="4"/>
  <c r="I8" i="4"/>
  <c r="H8" i="4"/>
  <c r="G8" i="4"/>
  <c r="F8" i="4"/>
  <c r="E8" i="4" s="1"/>
  <c r="D8" i="4"/>
  <c r="C8" i="4"/>
  <c r="W8" i="4" s="1"/>
  <c r="B8" i="4"/>
  <c r="A8" i="4"/>
  <c r="T4" i="4"/>
  <c r="A35" i="4" s="1"/>
  <c r="K4" i="4"/>
  <c r="A17" i="4" s="1"/>
  <c r="N3" i="4"/>
  <c r="B49" i="3"/>
  <c r="B47" i="3"/>
  <c r="B45" i="3"/>
  <c r="B41" i="3"/>
  <c r="B40" i="3"/>
  <c r="B37" i="3"/>
  <c r="B36" i="3"/>
  <c r="K33" i="3"/>
  <c r="K31" i="3"/>
  <c r="K29" i="3"/>
  <c r="K23" i="3"/>
  <c r="K20" i="3"/>
  <c r="K19" i="3"/>
  <c r="X15" i="3"/>
  <c r="V15" i="3"/>
  <c r="U15" i="3"/>
  <c r="T15" i="3"/>
  <c r="S15" i="3"/>
  <c r="R15" i="3"/>
  <c r="Q15" i="3" s="1"/>
  <c r="P15" i="3"/>
  <c r="O15" i="3"/>
  <c r="M15" i="3"/>
  <c r="L15" i="3"/>
  <c r="K15" i="3" s="1"/>
  <c r="J15" i="3"/>
  <c r="I15" i="3"/>
  <c r="H15" i="3"/>
  <c r="G15" i="3"/>
  <c r="F15" i="3"/>
  <c r="E15" i="3" s="1"/>
  <c r="D15" i="3"/>
  <c r="C15" i="3"/>
  <c r="W15" i="3" s="1"/>
  <c r="B15" i="3"/>
  <c r="A15" i="3"/>
  <c r="B23" i="3" s="1"/>
  <c r="V14" i="3"/>
  <c r="U14" i="3"/>
  <c r="T14" i="3" s="1"/>
  <c r="S14" i="3"/>
  <c r="R14" i="3"/>
  <c r="P14" i="3"/>
  <c r="O14" i="3"/>
  <c r="N14" i="3" s="1"/>
  <c r="M14" i="3"/>
  <c r="L14" i="3"/>
  <c r="K14" i="3"/>
  <c r="J14" i="3"/>
  <c r="I14" i="3"/>
  <c r="H14" i="3" s="1"/>
  <c r="G14" i="3"/>
  <c r="F14" i="3"/>
  <c r="E14" i="3"/>
  <c r="D14" i="3"/>
  <c r="C14" i="3"/>
  <c r="A14" i="3"/>
  <c r="K36" i="3" s="1"/>
  <c r="V13" i="3"/>
  <c r="T13" i="3" s="1"/>
  <c r="U13" i="3"/>
  <c r="S13" i="3"/>
  <c r="R13" i="3"/>
  <c r="Q13" i="3" s="1"/>
  <c r="P13" i="3"/>
  <c r="O13" i="3"/>
  <c r="N13" i="3"/>
  <c r="M13" i="3"/>
  <c r="L13" i="3"/>
  <c r="K13" i="3" s="1"/>
  <c r="J13" i="3"/>
  <c r="I13" i="3"/>
  <c r="H13" i="3"/>
  <c r="G13" i="3"/>
  <c r="F13" i="3"/>
  <c r="D13" i="3"/>
  <c r="C13" i="3"/>
  <c r="B13" i="3"/>
  <c r="A13" i="3"/>
  <c r="K38" i="3" s="1"/>
  <c r="V12" i="3"/>
  <c r="U12" i="3"/>
  <c r="T12" i="3" s="1"/>
  <c r="S12" i="3"/>
  <c r="R12" i="3"/>
  <c r="Q12" i="3"/>
  <c r="P12" i="3"/>
  <c r="O12" i="3"/>
  <c r="N12" i="3" s="1"/>
  <c r="M12" i="3"/>
  <c r="L12" i="3"/>
  <c r="K12" i="3"/>
  <c r="J12" i="3"/>
  <c r="I12" i="3"/>
  <c r="H12" i="3" s="1"/>
  <c r="G12" i="3"/>
  <c r="F12" i="3"/>
  <c r="E12" i="3"/>
  <c r="D12" i="3"/>
  <c r="X12" i="3" s="1"/>
  <c r="C12" i="3"/>
  <c r="W12" i="3" s="1"/>
  <c r="Z12" i="3" s="1"/>
  <c r="A12" i="3"/>
  <c r="V11" i="3"/>
  <c r="U11" i="3"/>
  <c r="T11" i="3"/>
  <c r="S11" i="3"/>
  <c r="R11" i="3"/>
  <c r="Q11" i="3" s="1"/>
  <c r="P11" i="3"/>
  <c r="O11" i="3"/>
  <c r="N11" i="3"/>
  <c r="M11" i="3"/>
  <c r="L11" i="3"/>
  <c r="K11" i="3" s="1"/>
  <c r="J11" i="3"/>
  <c r="I11" i="3"/>
  <c r="H11" i="3"/>
  <c r="G11" i="3"/>
  <c r="F11" i="3"/>
  <c r="E11" i="3" s="1"/>
  <c r="D11" i="3"/>
  <c r="X11" i="3" s="1"/>
  <c r="C11" i="3"/>
  <c r="B11" i="3" s="1"/>
  <c r="A11" i="3"/>
  <c r="K42" i="3" s="1"/>
  <c r="W10" i="3"/>
  <c r="V10" i="3"/>
  <c r="U10" i="3"/>
  <c r="T10" i="3" s="1"/>
  <c r="S10" i="3"/>
  <c r="R10" i="3"/>
  <c r="Q10" i="3"/>
  <c r="P10" i="3"/>
  <c r="O10" i="3"/>
  <c r="N10" i="3" s="1"/>
  <c r="M10" i="3"/>
  <c r="L10" i="3"/>
  <c r="K10" i="3"/>
  <c r="J10" i="3"/>
  <c r="I10" i="3"/>
  <c r="H10" i="3" s="1"/>
  <c r="G10" i="3"/>
  <c r="E10" i="3" s="1"/>
  <c r="F10" i="3"/>
  <c r="D10" i="3"/>
  <c r="C10" i="3"/>
  <c r="B10" i="3" s="1"/>
  <c r="Y10" i="3" s="1"/>
  <c r="A10" i="3"/>
  <c r="B39" i="3" s="1"/>
  <c r="V9" i="3"/>
  <c r="U9" i="3"/>
  <c r="T9" i="3"/>
  <c r="S9" i="3"/>
  <c r="R9" i="3"/>
  <c r="Q9" i="3" s="1"/>
  <c r="P9" i="3"/>
  <c r="O9" i="3"/>
  <c r="N9" i="3"/>
  <c r="M9" i="3"/>
  <c r="L9" i="3"/>
  <c r="K9" i="3" s="1"/>
  <c r="J9" i="3"/>
  <c r="H9" i="3" s="1"/>
  <c r="I9" i="3"/>
  <c r="G9" i="3"/>
  <c r="F9" i="3"/>
  <c r="E9" i="3" s="1"/>
  <c r="D9" i="3"/>
  <c r="X9" i="3" s="1"/>
  <c r="C9" i="3"/>
  <c r="B9" i="3"/>
  <c r="Y9" i="3" s="1"/>
  <c r="A9" i="3"/>
  <c r="K48" i="3" s="1"/>
  <c r="W8" i="3"/>
  <c r="V8" i="3"/>
  <c r="U8" i="3"/>
  <c r="T8" i="3" s="1"/>
  <c r="S8" i="3"/>
  <c r="R8" i="3"/>
  <c r="Q8" i="3"/>
  <c r="P8" i="3"/>
  <c r="O8" i="3"/>
  <c r="N8" i="3" s="1"/>
  <c r="M8" i="3"/>
  <c r="L8" i="3"/>
  <c r="J8" i="3"/>
  <c r="I8" i="3"/>
  <c r="H8" i="3" s="1"/>
  <c r="G8" i="3"/>
  <c r="F8" i="3"/>
  <c r="E8" i="3"/>
  <c r="D8" i="3"/>
  <c r="C8" i="3"/>
  <c r="B8" i="3" s="1"/>
  <c r="A8" i="3"/>
  <c r="B32" i="3" s="1"/>
  <c r="T4" i="3"/>
  <c r="A35" i="3" s="1"/>
  <c r="K4" i="3"/>
  <c r="A17" i="3" s="1"/>
  <c r="N3" i="3"/>
  <c r="K51" i="2"/>
  <c r="K49" i="2"/>
  <c r="K47" i="2"/>
  <c r="K41" i="2"/>
  <c r="K38" i="2"/>
  <c r="K37" i="2"/>
  <c r="A35" i="2"/>
  <c r="B33" i="2"/>
  <c r="B32" i="2"/>
  <c r="B30" i="2"/>
  <c r="B29" i="2"/>
  <c r="B28" i="2"/>
  <c r="B24" i="2"/>
  <c r="B23" i="2"/>
  <c r="B22" i="2"/>
  <c r="B20" i="2"/>
  <c r="B19" i="2"/>
  <c r="B18" i="2"/>
  <c r="V15" i="2"/>
  <c r="U15" i="2"/>
  <c r="T15" i="2" s="1"/>
  <c r="S15" i="2"/>
  <c r="R15" i="2"/>
  <c r="Q15" i="2"/>
  <c r="P15" i="2"/>
  <c r="O15" i="2"/>
  <c r="N15" i="2" s="1"/>
  <c r="M15" i="2"/>
  <c r="K15" i="2" s="1"/>
  <c r="L15" i="2"/>
  <c r="J15" i="2"/>
  <c r="I15" i="2"/>
  <c r="H15" i="2" s="1"/>
  <c r="G15" i="2"/>
  <c r="E15" i="2" s="1"/>
  <c r="F15" i="2"/>
  <c r="D15" i="2"/>
  <c r="X15" i="2" s="1"/>
  <c r="C15" i="2"/>
  <c r="B15" i="2" s="1"/>
  <c r="A15" i="2"/>
  <c r="K31" i="2" s="1"/>
  <c r="V14" i="2"/>
  <c r="U14" i="2"/>
  <c r="T14" i="2"/>
  <c r="S14" i="2"/>
  <c r="R14" i="2"/>
  <c r="Q14" i="2" s="1"/>
  <c r="P14" i="2"/>
  <c r="N14" i="2" s="1"/>
  <c r="O14" i="2"/>
  <c r="M14" i="2"/>
  <c r="L14" i="2"/>
  <c r="K14" i="2" s="1"/>
  <c r="J14" i="2"/>
  <c r="H14" i="2" s="1"/>
  <c r="I14" i="2"/>
  <c r="G14" i="2"/>
  <c r="F14" i="2"/>
  <c r="E14" i="2" s="1"/>
  <c r="D14" i="2"/>
  <c r="C14" i="2"/>
  <c r="W14" i="2" s="1"/>
  <c r="B14" i="2"/>
  <c r="A14" i="2"/>
  <c r="B47" i="2" s="1"/>
  <c r="V13" i="2"/>
  <c r="U13" i="2"/>
  <c r="T13" i="2" s="1"/>
  <c r="S13" i="2"/>
  <c r="R13" i="2"/>
  <c r="Q13" i="2" s="1"/>
  <c r="P13" i="2"/>
  <c r="O13" i="2"/>
  <c r="N13" i="2" s="1"/>
  <c r="M13" i="2"/>
  <c r="K13" i="2" s="1"/>
  <c r="L13" i="2"/>
  <c r="J13" i="2"/>
  <c r="I13" i="2"/>
  <c r="H13" i="2" s="1"/>
  <c r="G13" i="2"/>
  <c r="F13" i="2"/>
  <c r="E13" i="2"/>
  <c r="D13" i="2"/>
  <c r="C13" i="2"/>
  <c r="A13" i="2"/>
  <c r="B49" i="2" s="1"/>
  <c r="V12" i="2"/>
  <c r="U12" i="2"/>
  <c r="T12" i="2" s="1"/>
  <c r="S12" i="2"/>
  <c r="R12" i="2"/>
  <c r="Q12" i="2" s="1"/>
  <c r="P12" i="2"/>
  <c r="N12" i="2" s="1"/>
  <c r="O12" i="2"/>
  <c r="M12" i="2"/>
  <c r="L12" i="2"/>
  <c r="K12" i="2" s="1"/>
  <c r="J12" i="2"/>
  <c r="I12" i="2"/>
  <c r="H12" i="2"/>
  <c r="G12" i="2"/>
  <c r="F12" i="2"/>
  <c r="D12" i="2"/>
  <c r="C12" i="2"/>
  <c r="B12" i="2"/>
  <c r="A12" i="2"/>
  <c r="B51" i="2" s="1"/>
  <c r="V11" i="2"/>
  <c r="U11" i="2"/>
  <c r="T11" i="2" s="1"/>
  <c r="S11" i="2"/>
  <c r="Q11" i="2" s="1"/>
  <c r="R11" i="2"/>
  <c r="P11" i="2"/>
  <c r="O11" i="2"/>
  <c r="N11" i="2" s="1"/>
  <c r="M11" i="2"/>
  <c r="L11" i="2"/>
  <c r="K11" i="2"/>
  <c r="J11" i="2"/>
  <c r="I11" i="2"/>
  <c r="H11" i="2" s="1"/>
  <c r="G11" i="2"/>
  <c r="F11" i="2"/>
  <c r="E11" i="2"/>
  <c r="D11" i="2"/>
  <c r="C11" i="2"/>
  <c r="A11" i="2"/>
  <c r="K42" i="2" s="1"/>
  <c r="V10" i="2"/>
  <c r="T10" i="2" s="1"/>
  <c r="U10" i="2"/>
  <c r="S10" i="2"/>
  <c r="R10" i="2"/>
  <c r="Q10" i="2" s="1"/>
  <c r="P10" i="2"/>
  <c r="O10" i="2"/>
  <c r="N10" i="2"/>
  <c r="M10" i="2"/>
  <c r="L10" i="2"/>
  <c r="K10" i="2" s="1"/>
  <c r="J10" i="2"/>
  <c r="I10" i="2"/>
  <c r="H10" i="2"/>
  <c r="G10" i="2"/>
  <c r="F10" i="2"/>
  <c r="E10" i="2" s="1"/>
  <c r="D10" i="2"/>
  <c r="C10" i="2"/>
  <c r="B10" i="2" s="1"/>
  <c r="A10" i="2"/>
  <c r="K27" i="2" s="1"/>
  <c r="W9" i="2"/>
  <c r="V9" i="2"/>
  <c r="U9" i="2"/>
  <c r="T9" i="2" s="1"/>
  <c r="S9" i="2"/>
  <c r="R9" i="2"/>
  <c r="Q9" i="2"/>
  <c r="P9" i="2"/>
  <c r="O9" i="2"/>
  <c r="N9" i="2" s="1"/>
  <c r="M9" i="2"/>
  <c r="L9" i="2"/>
  <c r="K9" i="2"/>
  <c r="J9" i="2"/>
  <c r="I9" i="2"/>
  <c r="H9" i="2" s="1"/>
  <c r="G9" i="2"/>
  <c r="F9" i="2"/>
  <c r="D9" i="2"/>
  <c r="C9" i="2"/>
  <c r="B9" i="2" s="1"/>
  <c r="A9" i="2"/>
  <c r="V8" i="2"/>
  <c r="U8" i="2"/>
  <c r="T8" i="2"/>
  <c r="S8" i="2"/>
  <c r="R8" i="2"/>
  <c r="Q8" i="2" s="1"/>
  <c r="P8" i="2"/>
  <c r="O8" i="2"/>
  <c r="N8" i="2"/>
  <c r="M8" i="2"/>
  <c r="L8" i="2"/>
  <c r="K8" i="2" s="1"/>
  <c r="J8" i="2"/>
  <c r="I8" i="2"/>
  <c r="G8" i="2"/>
  <c r="F8" i="2"/>
  <c r="E8" i="2" s="1"/>
  <c r="D8" i="2"/>
  <c r="X8" i="2" s="1"/>
  <c r="C8" i="2"/>
  <c r="B8" i="2"/>
  <c r="A8" i="2"/>
  <c r="T4" i="2"/>
  <c r="K4" i="2"/>
  <c r="A17" i="2" s="1"/>
  <c r="N3" i="2"/>
  <c r="W11" i="2" l="1"/>
  <c r="Z11" i="2" s="1"/>
  <c r="B11" i="2"/>
  <c r="Y11" i="2" s="1"/>
  <c r="Z15" i="3"/>
  <c r="W8" i="2"/>
  <c r="Z8" i="2" s="1"/>
  <c r="X11" i="2"/>
  <c r="Y14" i="2"/>
  <c r="W9" i="3"/>
  <c r="Z9" i="3" s="1"/>
  <c r="Q14" i="3"/>
  <c r="N15" i="3"/>
  <c r="Y15" i="3" s="1"/>
  <c r="Y11" i="4"/>
  <c r="Y8" i="4"/>
  <c r="Y11" i="5"/>
  <c r="Z11" i="4"/>
  <c r="X9" i="2"/>
  <c r="Z9" i="2" s="1"/>
  <c r="X10" i="3"/>
  <c r="Z10" i="3" s="1"/>
  <c r="X8" i="4"/>
  <c r="Z8" i="4" s="1"/>
  <c r="B41" i="2"/>
  <c r="B21" i="2"/>
  <c r="B36" i="2"/>
  <c r="K45" i="2"/>
  <c r="K29" i="2"/>
  <c r="K32" i="2"/>
  <c r="H8" i="2"/>
  <c r="E9" i="2"/>
  <c r="Y9" i="2" s="1"/>
  <c r="X12" i="2"/>
  <c r="Y15" i="2"/>
  <c r="W15" i="2"/>
  <c r="Z15" i="2" s="1"/>
  <c r="K8" i="3"/>
  <c r="B14" i="3"/>
  <c r="Y14" i="3" s="1"/>
  <c r="W14" i="3"/>
  <c r="E11" i="4"/>
  <c r="X11" i="4"/>
  <c r="X13" i="2"/>
  <c r="Z8" i="3"/>
  <c r="Y11" i="3"/>
  <c r="E13" i="3"/>
  <c r="Y13" i="3" s="1"/>
  <c r="W13" i="3"/>
  <c r="X14" i="3"/>
  <c r="N12" i="4"/>
  <c r="W12" i="4"/>
  <c r="Y8" i="2"/>
  <c r="X14" i="2"/>
  <c r="Z14" i="2" s="1"/>
  <c r="B19" i="3"/>
  <c r="K27" i="3"/>
  <c r="B50" i="3"/>
  <c r="K41" i="3"/>
  <c r="K46" i="3"/>
  <c r="K30" i="3"/>
  <c r="Y10" i="2"/>
  <c r="Y8" i="3"/>
  <c r="X10" i="2"/>
  <c r="B37" i="2"/>
  <c r="K39" i="2"/>
  <c r="K23" i="2"/>
  <c r="B48" i="2"/>
  <c r="K28" i="2"/>
  <c r="E12" i="2"/>
  <c r="Y12" i="2" s="1"/>
  <c r="W12" i="2"/>
  <c r="Z12" i="2" s="1"/>
  <c r="B13" i="2"/>
  <c r="Y13" i="2" s="1"/>
  <c r="W13" i="2"/>
  <c r="K48" i="2"/>
  <c r="X8" i="3"/>
  <c r="K21" i="3"/>
  <c r="K24" i="3"/>
  <c r="K37" i="3"/>
  <c r="B51" i="3"/>
  <c r="K40" i="3"/>
  <c r="B31" i="3"/>
  <c r="B46" i="3"/>
  <c r="X13" i="3"/>
  <c r="W9" i="4"/>
  <c r="Z9" i="4" s="1"/>
  <c r="Y10" i="4"/>
  <c r="B40" i="4"/>
  <c r="K20" i="4"/>
  <c r="K49" i="4"/>
  <c r="K33" i="4"/>
  <c r="B27" i="4"/>
  <c r="B8" i="5"/>
  <c r="Y8" i="5" s="1"/>
  <c r="W8" i="5"/>
  <c r="Z8" i="5" s="1"/>
  <c r="B13" i="5"/>
  <c r="X13" i="5"/>
  <c r="B47" i="5"/>
  <c r="K36" i="5"/>
  <c r="B27" i="5"/>
  <c r="B40" i="5"/>
  <c r="K20" i="5"/>
  <c r="K49" i="5"/>
  <c r="Z15" i="5"/>
  <c r="B49" i="6"/>
  <c r="K19" i="6"/>
  <c r="K38" i="6"/>
  <c r="B29" i="6"/>
  <c r="B42" i="6"/>
  <c r="K22" i="6"/>
  <c r="K51" i="6"/>
  <c r="W8" i="7"/>
  <c r="Z8" i="7" s="1"/>
  <c r="B8" i="7"/>
  <c r="Y8" i="7" s="1"/>
  <c r="Z9" i="8"/>
  <c r="K18" i="2"/>
  <c r="K22" i="2"/>
  <c r="B38" i="2"/>
  <c r="B42" i="2"/>
  <c r="B12" i="3"/>
  <c r="Y12" i="3" s="1"/>
  <c r="B20" i="3"/>
  <c r="B24" i="3"/>
  <c r="B30" i="3"/>
  <c r="K39" i="3"/>
  <c r="K45" i="3"/>
  <c r="K49" i="3"/>
  <c r="B30" i="4"/>
  <c r="B24" i="4"/>
  <c r="B20" i="4"/>
  <c r="N9" i="4"/>
  <c r="Y9" i="4" s="1"/>
  <c r="B49" i="4"/>
  <c r="K19" i="4"/>
  <c r="K38" i="4"/>
  <c r="B29" i="4"/>
  <c r="B42" i="4"/>
  <c r="K27" i="4"/>
  <c r="K37" i="4"/>
  <c r="X8" i="5"/>
  <c r="T10" i="5"/>
  <c r="K37" i="5"/>
  <c r="B51" i="5"/>
  <c r="K21" i="5"/>
  <c r="K40" i="5"/>
  <c r="B31" i="5"/>
  <c r="B46" i="5"/>
  <c r="K24" i="5"/>
  <c r="E13" i="5"/>
  <c r="B14" i="5"/>
  <c r="Y14" i="5" s="1"/>
  <c r="E15" i="5"/>
  <c r="Y15" i="5" s="1"/>
  <c r="X10" i="6"/>
  <c r="Z10" i="6" s="1"/>
  <c r="W13" i="6"/>
  <c r="X8" i="8"/>
  <c r="N12" i="9"/>
  <c r="W12" i="9"/>
  <c r="Z12" i="9" s="1"/>
  <c r="W10" i="2"/>
  <c r="Z10" i="2" s="1"/>
  <c r="K19" i="2"/>
  <c r="K33" i="2"/>
  <c r="B39" i="2"/>
  <c r="B45" i="2"/>
  <c r="W11" i="3"/>
  <c r="Z11" i="3" s="1"/>
  <c r="B21" i="3"/>
  <c r="B27" i="3"/>
  <c r="K50" i="3"/>
  <c r="W13" i="4"/>
  <c r="Z13" i="4" s="1"/>
  <c r="E14" i="4"/>
  <c r="Y14" i="4" s="1"/>
  <c r="K40" i="4"/>
  <c r="K51" i="4"/>
  <c r="B41" i="5"/>
  <c r="B21" i="5"/>
  <c r="B36" i="5"/>
  <c r="K45" i="5"/>
  <c r="K48" i="5"/>
  <c r="W10" i="5"/>
  <c r="W12" i="5"/>
  <c r="Z12" i="5" s="1"/>
  <c r="K32" i="5"/>
  <c r="X8" i="6"/>
  <c r="X11" i="7"/>
  <c r="Z11" i="7" s="1"/>
  <c r="E11" i="10"/>
  <c r="X11" i="10"/>
  <c r="E12" i="11"/>
  <c r="W12" i="11"/>
  <c r="K39" i="4"/>
  <c r="K23" i="4"/>
  <c r="K42" i="4"/>
  <c r="B33" i="4"/>
  <c r="B48" i="4"/>
  <c r="Z13" i="5"/>
  <c r="B36" i="4"/>
  <c r="K45" i="4"/>
  <c r="K29" i="4"/>
  <c r="K48" i="4"/>
  <c r="K32" i="4"/>
  <c r="X13" i="4"/>
  <c r="B31" i="4"/>
  <c r="W11" i="6"/>
  <c r="Z11" i="6" s="1"/>
  <c r="K20" i="2"/>
  <c r="K24" i="2"/>
  <c r="K30" i="2"/>
  <c r="B40" i="2"/>
  <c r="B46" i="2"/>
  <c r="B50" i="2"/>
  <c r="B18" i="3"/>
  <c r="B22" i="3"/>
  <c r="B28" i="3"/>
  <c r="K47" i="3"/>
  <c r="K51" i="3"/>
  <c r="Y12" i="4"/>
  <c r="K12" i="4"/>
  <c r="K41" i="4"/>
  <c r="W9" i="5"/>
  <c r="K33" i="5"/>
  <c r="B9" i="6"/>
  <c r="Y9" i="6" s="1"/>
  <c r="W9" i="6"/>
  <c r="Z9" i="6" s="1"/>
  <c r="E13" i="6"/>
  <c r="Y13" i="6" s="1"/>
  <c r="X13" i="6"/>
  <c r="B14" i="6"/>
  <c r="Y14" i="6" s="1"/>
  <c r="X14" i="6"/>
  <c r="W15" i="6"/>
  <c r="B15" i="6"/>
  <c r="Y15" i="6" s="1"/>
  <c r="T17" i="11"/>
  <c r="W17" i="11"/>
  <c r="Z17" i="11" s="1"/>
  <c r="B21" i="4"/>
  <c r="W13" i="8"/>
  <c r="Z13" i="8" s="1"/>
  <c r="B13" i="8"/>
  <c r="Y13" i="8" s="1"/>
  <c r="N10" i="9"/>
  <c r="Y10" i="9" s="1"/>
  <c r="W10" i="9"/>
  <c r="Z10" i="9" s="1"/>
  <c r="B27" i="2"/>
  <c r="B31" i="2"/>
  <c r="K36" i="2"/>
  <c r="K40" i="2"/>
  <c r="K46" i="2"/>
  <c r="K50" i="2"/>
  <c r="K18" i="3"/>
  <c r="K22" i="3"/>
  <c r="K28" i="3"/>
  <c r="K32" i="3"/>
  <c r="B38" i="3"/>
  <c r="B42" i="3"/>
  <c r="B48" i="3"/>
  <c r="B15" i="4"/>
  <c r="Y15" i="4" s="1"/>
  <c r="W15" i="4"/>
  <c r="B22" i="4"/>
  <c r="B32" i="4"/>
  <c r="X9" i="5"/>
  <c r="X10" i="5"/>
  <c r="W11" i="5"/>
  <c r="Z11" i="5" s="1"/>
  <c r="E11" i="6"/>
  <c r="Y11" i="6" s="1"/>
  <c r="B12" i="6"/>
  <c r="Y12" i="6" s="1"/>
  <c r="W14" i="6"/>
  <c r="E14" i="6"/>
  <c r="X15" i="6"/>
  <c r="E9" i="7"/>
  <c r="Y9" i="7" s="1"/>
  <c r="W9" i="7"/>
  <c r="Z9" i="7" s="1"/>
  <c r="Y12" i="7"/>
  <c r="N14" i="8"/>
  <c r="B16" i="9"/>
  <c r="W16" i="9"/>
  <c r="Z16" i="9" s="1"/>
  <c r="Z14" i="4"/>
  <c r="Y10" i="5"/>
  <c r="Y11" i="7"/>
  <c r="B46" i="4"/>
  <c r="K24" i="4"/>
  <c r="B41" i="4"/>
  <c r="E8" i="6"/>
  <c r="Y8" i="6" s="1"/>
  <c r="W8" i="6"/>
  <c r="Z8" i="6" s="1"/>
  <c r="B45" i="6"/>
  <c r="B23" i="6"/>
  <c r="B38" i="6"/>
  <c r="K18" i="6"/>
  <c r="K47" i="6"/>
  <c r="K31" i="6"/>
  <c r="B14" i="7"/>
  <c r="W14" i="7"/>
  <c r="K21" i="2"/>
  <c r="B29" i="3"/>
  <c r="B33" i="3"/>
  <c r="B50" i="4"/>
  <c r="K30" i="4"/>
  <c r="B39" i="4"/>
  <c r="B19" i="4"/>
  <c r="X12" i="4"/>
  <c r="H13" i="4"/>
  <c r="Y13" i="4" s="1"/>
  <c r="X15" i="4"/>
  <c r="K22" i="4"/>
  <c r="K36" i="4"/>
  <c r="B47" i="4"/>
  <c r="X11" i="5"/>
  <c r="W12" i="6"/>
  <c r="Z12" i="6" s="1"/>
  <c r="B32" i="7"/>
  <c r="B28" i="7"/>
  <c r="B22" i="7"/>
  <c r="B18" i="7"/>
  <c r="B30" i="7"/>
  <c r="B24" i="7"/>
  <c r="B20" i="7"/>
  <c r="B10" i="7"/>
  <c r="Y10" i="7" s="1"/>
  <c r="W10" i="7"/>
  <c r="Z10" i="7" s="1"/>
  <c r="Y14" i="8"/>
  <c r="X15" i="9"/>
  <c r="Z15" i="9" s="1"/>
  <c r="N15" i="9"/>
  <c r="Y15" i="9" s="1"/>
  <c r="B34" i="10"/>
  <c r="K51" i="10"/>
  <c r="K27" i="10"/>
  <c r="B49" i="10"/>
  <c r="K20" i="10"/>
  <c r="B23" i="10"/>
  <c r="B44" i="10"/>
  <c r="K30" i="6"/>
  <c r="B50" i="6"/>
  <c r="K42" i="7"/>
  <c r="B33" i="7"/>
  <c r="B48" i="7"/>
  <c r="K28" i="7"/>
  <c r="B37" i="7"/>
  <c r="K39" i="7"/>
  <c r="T14" i="7"/>
  <c r="N15" i="7"/>
  <c r="Y15" i="7" s="1"/>
  <c r="Q8" i="8"/>
  <c r="X10" i="8"/>
  <c r="Z10" i="8" s="1"/>
  <c r="K39" i="8"/>
  <c r="K23" i="8"/>
  <c r="K42" i="8"/>
  <c r="B33" i="8"/>
  <c r="B37" i="8"/>
  <c r="E12" i="8"/>
  <c r="B49" i="8"/>
  <c r="K19" i="8"/>
  <c r="K38" i="8"/>
  <c r="B29" i="8"/>
  <c r="K22" i="8"/>
  <c r="Y8" i="10"/>
  <c r="Y10" i="10"/>
  <c r="W10" i="10"/>
  <c r="K10" i="10"/>
  <c r="B42" i="11"/>
  <c r="K35" i="11"/>
  <c r="K44" i="11"/>
  <c r="B31" i="11"/>
  <c r="K48" i="11"/>
  <c r="K55" i="11"/>
  <c r="B53" i="11"/>
  <c r="B20" i="5"/>
  <c r="B24" i="5"/>
  <c r="B30" i="5"/>
  <c r="K39" i="5"/>
  <c r="K21" i="6"/>
  <c r="K27" i="6"/>
  <c r="B37" i="6"/>
  <c r="B41" i="6"/>
  <c r="B51" i="6"/>
  <c r="K48" i="7"/>
  <c r="K32" i="7"/>
  <c r="B41" i="7"/>
  <c r="K45" i="7"/>
  <c r="K46" i="7"/>
  <c r="W11" i="8"/>
  <c r="Z11" i="8" s="1"/>
  <c r="X13" i="8"/>
  <c r="B15" i="8"/>
  <c r="Y15" i="8" s="1"/>
  <c r="W15" i="8"/>
  <c r="Z15" i="8" s="1"/>
  <c r="Y17" i="9"/>
  <c r="X8" i="10"/>
  <c r="Z8" i="10" s="1"/>
  <c r="X9" i="10"/>
  <c r="X10" i="10"/>
  <c r="B30" i="10"/>
  <c r="B25" i="10"/>
  <c r="B21" i="10"/>
  <c r="K32" i="10"/>
  <c r="K23" i="10"/>
  <c r="K54" i="10"/>
  <c r="K45" i="10"/>
  <c r="Y8" i="11"/>
  <c r="X10" i="11"/>
  <c r="Y14" i="11"/>
  <c r="B23" i="4"/>
  <c r="K30" i="5"/>
  <c r="B50" i="5"/>
  <c r="B18" i="6"/>
  <c r="B22" i="6"/>
  <c r="B28" i="6"/>
  <c r="K41" i="6"/>
  <c r="K37" i="7"/>
  <c r="B51" i="7"/>
  <c r="K21" i="7"/>
  <c r="B21" i="7"/>
  <c r="B36" i="7"/>
  <c r="W8" i="8"/>
  <c r="Z8" i="8" s="1"/>
  <c r="X11" i="8"/>
  <c r="X15" i="8"/>
  <c r="K28" i="8"/>
  <c r="Q8" i="9"/>
  <c r="X9" i="9"/>
  <c r="Z9" i="9" s="1"/>
  <c r="K11" i="9"/>
  <c r="Y11" i="9" s="1"/>
  <c r="T15" i="9"/>
  <c r="W17" i="9"/>
  <c r="Z17" i="9" s="1"/>
  <c r="Y11" i="10"/>
  <c r="K17" i="11"/>
  <c r="X17" i="11"/>
  <c r="K46" i="5"/>
  <c r="K50" i="5"/>
  <c r="K28" i="6"/>
  <c r="K32" i="6"/>
  <c r="B48" i="6"/>
  <c r="K38" i="7"/>
  <c r="B29" i="7"/>
  <c r="B42" i="7"/>
  <c r="K22" i="7"/>
  <c r="K51" i="7"/>
  <c r="K23" i="7"/>
  <c r="E9" i="8"/>
  <c r="Y9" i="8" s="1"/>
  <c r="N9" i="8"/>
  <c r="H10" i="8"/>
  <c r="E11" i="8"/>
  <c r="Y11" i="8" s="1"/>
  <c r="B42" i="8"/>
  <c r="W11" i="9"/>
  <c r="H12" i="9"/>
  <c r="Y12" i="9" s="1"/>
  <c r="B13" i="9"/>
  <c r="Y13" i="9" s="1"/>
  <c r="W13" i="9"/>
  <c r="Z13" i="9" s="1"/>
  <c r="Q16" i="9"/>
  <c r="X16" i="10"/>
  <c r="K27" i="5"/>
  <c r="K31" i="5"/>
  <c r="B19" i="6"/>
  <c r="B33" i="6"/>
  <c r="K42" i="6"/>
  <c r="K48" i="6"/>
  <c r="B19" i="7"/>
  <c r="K41" i="7"/>
  <c r="K27" i="7"/>
  <c r="X14" i="7"/>
  <c r="W15" i="7"/>
  <c r="Z15" i="7" s="1"/>
  <c r="B39" i="7"/>
  <c r="B40" i="8"/>
  <c r="K20" i="8"/>
  <c r="K49" i="8"/>
  <c r="K33" i="8"/>
  <c r="B47" i="8"/>
  <c r="X11" i="9"/>
  <c r="X13" i="9"/>
  <c r="K48" i="9"/>
  <c r="K55" i="9"/>
  <c r="B42" i="9"/>
  <c r="K44" i="9"/>
  <c r="B31" i="9"/>
  <c r="Y9" i="10"/>
  <c r="Y17" i="10"/>
  <c r="N11" i="11"/>
  <c r="Y11" i="11" s="1"/>
  <c r="W11" i="11"/>
  <c r="Z11" i="11" s="1"/>
  <c r="B18" i="5"/>
  <c r="B22" i="5"/>
  <c r="B28" i="5"/>
  <c r="X12" i="7"/>
  <c r="Z12" i="7" s="1"/>
  <c r="Q14" i="7"/>
  <c r="N8" i="8"/>
  <c r="Y8" i="8" s="1"/>
  <c r="B10" i="8"/>
  <c r="K10" i="8"/>
  <c r="H11" i="8"/>
  <c r="B12" i="8"/>
  <c r="Y12" i="8" s="1"/>
  <c r="B8" i="9"/>
  <c r="W8" i="9"/>
  <c r="Z8" i="9" s="1"/>
  <c r="Q9" i="9"/>
  <c r="Y9" i="9" s="1"/>
  <c r="K29" i="9"/>
  <c r="K42" i="9"/>
  <c r="B46" i="9"/>
  <c r="B36" i="9"/>
  <c r="B32" i="9"/>
  <c r="E13" i="9"/>
  <c r="W14" i="9"/>
  <c r="Z14" i="9" s="1"/>
  <c r="B14" i="9"/>
  <c r="Y14" i="9" s="1"/>
  <c r="K21" i="9"/>
  <c r="K35" i="9"/>
  <c r="W9" i="10"/>
  <c r="Z9" i="10" s="1"/>
  <c r="W13" i="10"/>
  <c r="Z13" i="10" s="1"/>
  <c r="B9" i="11"/>
  <c r="Y9" i="11" s="1"/>
  <c r="W9" i="11"/>
  <c r="Z9" i="11" s="1"/>
  <c r="X12" i="11"/>
  <c r="B12" i="11"/>
  <c r="B55" i="11"/>
  <c r="B51" i="11"/>
  <c r="K40" i="11"/>
  <c r="B26" i="11"/>
  <c r="K43" i="11"/>
  <c r="B52" i="11"/>
  <c r="K30" i="11"/>
  <c r="K21" i="11"/>
  <c r="W13" i="7"/>
  <c r="Z13" i="7" s="1"/>
  <c r="K49" i="7"/>
  <c r="W14" i="8"/>
  <c r="Z14" i="8" s="1"/>
  <c r="K21" i="8"/>
  <c r="K27" i="8"/>
  <c r="K31" i="8"/>
  <c r="B41" i="8"/>
  <c r="B51" i="8"/>
  <c r="B22" i="9"/>
  <c r="B26" i="9"/>
  <c r="B35" i="9"/>
  <c r="K40" i="9"/>
  <c r="K49" i="9"/>
  <c r="K53" i="9"/>
  <c r="B33" i="10"/>
  <c r="B29" i="10"/>
  <c r="B24" i="10"/>
  <c r="B20" i="10"/>
  <c r="K48" i="10"/>
  <c r="K55" i="10"/>
  <c r="B42" i="10"/>
  <c r="B15" i="10"/>
  <c r="Y15" i="10" s="1"/>
  <c r="B31" i="10"/>
  <c r="K44" i="10"/>
  <c r="K26" i="11"/>
  <c r="K22" i="11"/>
  <c r="B35" i="11"/>
  <c r="W10" i="11"/>
  <c r="Z10" i="11" s="1"/>
  <c r="K36" i="11"/>
  <c r="K50" i="11"/>
  <c r="B45" i="11"/>
  <c r="B41" i="11"/>
  <c r="K53" i="11"/>
  <c r="K49" i="11"/>
  <c r="Y17" i="11"/>
  <c r="B24" i="11"/>
  <c r="Z16" i="15"/>
  <c r="Z13" i="16"/>
  <c r="B23" i="9"/>
  <c r="W15" i="10"/>
  <c r="Z15" i="10" s="1"/>
  <c r="W8" i="11"/>
  <c r="Z8" i="11" s="1"/>
  <c r="W16" i="11"/>
  <c r="Z16" i="11" s="1"/>
  <c r="Y13" i="15"/>
  <c r="Y17" i="15"/>
  <c r="Y10" i="16"/>
  <c r="K31" i="7"/>
  <c r="B19" i="8"/>
  <c r="B23" i="8"/>
  <c r="K48" i="8"/>
  <c r="K23" i="9"/>
  <c r="K27" i="9"/>
  <c r="K32" i="9"/>
  <c r="K36" i="9"/>
  <c r="B51" i="9"/>
  <c r="B55" i="9"/>
  <c r="W11" i="10"/>
  <c r="Z11" i="10" s="1"/>
  <c r="K42" i="10"/>
  <c r="B46" i="10"/>
  <c r="X14" i="10"/>
  <c r="Z14" i="10" s="1"/>
  <c r="K33" i="10"/>
  <c r="B48" i="10"/>
  <c r="B54" i="10"/>
  <c r="W13" i="11"/>
  <c r="Z13" i="11" s="1"/>
  <c r="Z8" i="15"/>
  <c r="K47" i="7"/>
  <c r="K29" i="8"/>
  <c r="B39" i="8"/>
  <c r="B20" i="9"/>
  <c r="B24" i="9"/>
  <c r="B29" i="9"/>
  <c r="K46" i="9"/>
  <c r="K51" i="9"/>
  <c r="Y13" i="10"/>
  <c r="K26" i="10"/>
  <c r="K34" i="10"/>
  <c r="B20" i="11"/>
  <c r="Z14" i="15"/>
  <c r="Z11" i="16"/>
  <c r="Z15" i="16"/>
  <c r="K18" i="7"/>
  <c r="B38" i="7"/>
  <c r="B20" i="8"/>
  <c r="B24" i="8"/>
  <c r="K45" i="8"/>
  <c r="K20" i="9"/>
  <c r="K33" i="9"/>
  <c r="B39" i="9"/>
  <c r="B48" i="9"/>
  <c r="B52" i="9"/>
  <c r="W17" i="10"/>
  <c r="Z17" i="10" s="1"/>
  <c r="T17" i="10"/>
  <c r="K21" i="10"/>
  <c r="B35" i="10"/>
  <c r="K41" i="10"/>
  <c r="K49" i="10"/>
  <c r="Q10" i="11"/>
  <c r="Y10" i="11" s="1"/>
  <c r="K32" i="11"/>
  <c r="K23" i="11"/>
  <c r="K54" i="11"/>
  <c r="K45" i="11"/>
  <c r="K12" i="11"/>
  <c r="B15" i="11"/>
  <c r="Y15" i="11" s="1"/>
  <c r="W15" i="11"/>
  <c r="Z15" i="11" s="1"/>
  <c r="B29" i="11"/>
  <c r="Y9" i="15"/>
  <c r="K24" i="8"/>
  <c r="K30" i="8"/>
  <c r="B21" i="9"/>
  <c r="B25" i="9"/>
  <c r="K39" i="9"/>
  <c r="K52" i="10"/>
  <c r="K39" i="10"/>
  <c r="X13" i="10"/>
  <c r="H14" i="10"/>
  <c r="Y14" i="10" s="1"/>
  <c r="B16" i="10"/>
  <c r="Y16" i="10" s="1"/>
  <c r="W16" i="10"/>
  <c r="Z16" i="10" s="1"/>
  <c r="B22" i="10"/>
  <c r="K29" i="10"/>
  <c r="K35" i="10"/>
  <c r="B43" i="10"/>
  <c r="B50" i="10"/>
  <c r="X15" i="11"/>
  <c r="B21" i="11"/>
  <c r="Z9" i="15"/>
  <c r="Y12" i="16"/>
  <c r="B8" i="15"/>
  <c r="N12" i="15"/>
  <c r="Y12" i="15" s="1"/>
  <c r="B16" i="15"/>
  <c r="Y16" i="15" s="1"/>
  <c r="W17" i="15"/>
  <c r="Z17" i="15" s="1"/>
  <c r="B21" i="15"/>
  <c r="B25" i="15"/>
  <c r="B33" i="15"/>
  <c r="K45" i="15"/>
  <c r="K53" i="15"/>
  <c r="N9" i="16"/>
  <c r="Y9" i="16" s="1"/>
  <c r="E12" i="16"/>
  <c r="B13" i="16"/>
  <c r="Y13" i="16" s="1"/>
  <c r="W14" i="16"/>
  <c r="Z14" i="16" s="1"/>
  <c r="K24" i="16"/>
  <c r="K33" i="16"/>
  <c r="B39" i="16"/>
  <c r="B43" i="16"/>
  <c r="B51" i="10"/>
  <c r="B55" i="10"/>
  <c r="B22" i="11"/>
  <c r="K21" i="15"/>
  <c r="K37" i="15"/>
  <c r="B16" i="16"/>
  <c r="Y16" i="16" s="1"/>
  <c r="W17" i="16"/>
  <c r="Z17" i="16" s="1"/>
  <c r="AA17" i="16" s="1"/>
  <c r="B21" i="16"/>
  <c r="B25" i="16"/>
  <c r="B30" i="16"/>
  <c r="K31" i="11"/>
  <c r="N10" i="15"/>
  <c r="Y10" i="15" s="1"/>
  <c r="B14" i="15"/>
  <c r="Y14" i="15" s="1"/>
  <c r="W15" i="15"/>
  <c r="Z15" i="15" s="1"/>
  <c r="B22" i="15"/>
  <c r="B26" i="15"/>
  <c r="K42" i="15"/>
  <c r="K46" i="15"/>
  <c r="K50" i="15"/>
  <c r="B11" i="16"/>
  <c r="Y11" i="16" s="1"/>
  <c r="N15" i="16"/>
  <c r="Y15" i="16" s="1"/>
  <c r="AA15" i="16" s="1"/>
  <c r="K21" i="16"/>
  <c r="B53" i="16"/>
  <c r="B23" i="11"/>
  <c r="K26" i="15"/>
  <c r="K30" i="15"/>
  <c r="K34" i="15"/>
  <c r="B55" i="15"/>
  <c r="K53" i="16"/>
  <c r="N8" i="15"/>
  <c r="W13" i="15"/>
  <c r="Z13" i="15" s="1"/>
  <c r="B23" i="15"/>
  <c r="B27" i="15"/>
  <c r="B35" i="15"/>
  <c r="K39" i="15"/>
  <c r="K43" i="15"/>
  <c r="K47" i="15"/>
  <c r="K51" i="15"/>
  <c r="K55" i="15"/>
  <c r="W10" i="16"/>
  <c r="Z10" i="16" s="1"/>
  <c r="K22" i="16"/>
  <c r="K26" i="16"/>
  <c r="K31" i="16"/>
  <c r="K35" i="16"/>
  <c r="B41" i="16"/>
  <c r="B45" i="16"/>
  <c r="B50" i="16"/>
  <c r="B54" i="16"/>
  <c r="N11" i="15"/>
  <c r="Y11" i="15" s="1"/>
  <c r="K23" i="15"/>
  <c r="K27" i="15"/>
  <c r="K31" i="15"/>
  <c r="K35" i="15"/>
  <c r="B44" i="15"/>
  <c r="B48" i="15"/>
  <c r="B52" i="15"/>
  <c r="N8" i="16"/>
  <c r="Y8" i="16" s="1"/>
  <c r="B23" i="16"/>
  <c r="B32" i="16"/>
  <c r="B36" i="16"/>
  <c r="K41" i="16"/>
  <c r="K45" i="16"/>
  <c r="K50" i="16"/>
  <c r="K54" i="16"/>
  <c r="B24" i="15"/>
  <c r="B36" i="15"/>
  <c r="K40" i="15"/>
  <c r="K44" i="15"/>
  <c r="K23" i="16"/>
  <c r="K27" i="16"/>
  <c r="B42" i="16"/>
  <c r="B46" i="16"/>
  <c r="B51" i="16"/>
  <c r="K32" i="15"/>
  <c r="B20" i="16"/>
  <c r="B24" i="16"/>
  <c r="B29" i="16"/>
  <c r="AA10" i="15" l="1"/>
  <c r="AA15" i="5"/>
  <c r="AA14" i="16"/>
  <c r="AA11" i="8"/>
  <c r="AA8" i="16"/>
  <c r="AA9" i="16"/>
  <c r="Y10" i="8"/>
  <c r="AA10" i="8" s="1"/>
  <c r="Y12" i="11"/>
  <c r="AA12" i="11" s="1"/>
  <c r="Z10" i="5"/>
  <c r="Y13" i="5"/>
  <c r="AA8" i="2"/>
  <c r="AA11" i="3"/>
  <c r="AA13" i="16"/>
  <c r="AA9" i="10"/>
  <c r="AA14" i="11"/>
  <c r="Z14" i="7"/>
  <c r="AA8" i="5"/>
  <c r="Z12" i="4"/>
  <c r="AA13" i="4" s="1"/>
  <c r="AA15" i="2"/>
  <c r="AA11" i="2"/>
  <c r="AA12" i="16"/>
  <c r="AA11" i="16"/>
  <c r="Z11" i="9"/>
  <c r="AA11" i="9" s="1"/>
  <c r="AA9" i="11"/>
  <c r="Y8" i="9"/>
  <c r="Y14" i="7"/>
  <c r="AA14" i="7" s="1"/>
  <c r="AA16" i="16"/>
  <c r="AA10" i="16"/>
  <c r="AA12" i="8"/>
  <c r="Y16" i="9"/>
  <c r="AA16" i="9" s="1"/>
  <c r="AA15" i="8"/>
  <c r="AA14" i="8"/>
  <c r="AA9" i="15"/>
  <c r="Y8" i="15"/>
  <c r="AA8" i="15" s="1"/>
  <c r="Z10" i="10"/>
  <c r="AA14" i="10" s="1"/>
  <c r="Z14" i="6"/>
  <c r="AA14" i="6" s="1"/>
  <c r="Z15" i="4"/>
  <c r="AA10" i="4" s="1"/>
  <c r="Z12" i="11"/>
  <c r="Z13" i="6"/>
  <c r="AA10" i="6" s="1"/>
  <c r="Z13" i="2"/>
  <c r="AA9" i="2" s="1"/>
  <c r="AA13" i="8"/>
  <c r="Z15" i="6"/>
  <c r="AA12" i="6" s="1"/>
  <c r="Z9" i="5"/>
  <c r="AA9" i="5" s="1"/>
  <c r="Z13" i="3"/>
  <c r="AA8" i="3" s="1"/>
  <c r="Z14" i="3"/>
  <c r="AA14" i="3" s="1"/>
  <c r="AA12" i="7" l="1"/>
  <c r="AA13" i="9"/>
  <c r="AA11" i="6"/>
  <c r="AA9" i="7"/>
  <c r="AA12" i="9"/>
  <c r="AA15" i="4"/>
  <c r="AA8" i="11"/>
  <c r="AA8" i="9"/>
  <c r="AA11" i="5"/>
  <c r="AA15" i="10"/>
  <c r="AA10" i="2"/>
  <c r="AA11" i="7"/>
  <c r="AA12" i="10"/>
  <c r="AA15" i="9"/>
  <c r="AA13" i="3"/>
  <c r="AA10" i="3"/>
  <c r="AA15" i="6"/>
  <c r="AA17" i="10"/>
  <c r="AA8" i="6"/>
  <c r="AA17" i="15"/>
  <c r="AA13" i="5"/>
  <c r="AA14" i="15"/>
  <c r="AA10" i="10"/>
  <c r="AA12" i="15"/>
  <c r="AA9" i="9"/>
  <c r="AA15" i="7"/>
  <c r="AA15" i="11"/>
  <c r="AA13" i="11"/>
  <c r="AA12" i="4"/>
  <c r="AA14" i="5"/>
  <c r="AA11" i="4"/>
  <c r="AA15" i="3"/>
  <c r="AA10" i="11"/>
  <c r="AA8" i="8"/>
  <c r="AA15" i="15"/>
  <c r="AA9" i="6"/>
  <c r="AA11" i="10"/>
  <c r="AA16" i="10"/>
  <c r="AA14" i="9"/>
  <c r="AA16" i="15"/>
  <c r="AA13" i="2"/>
  <c r="AA13" i="15"/>
  <c r="AA14" i="2"/>
  <c r="AA13" i="6"/>
  <c r="AA10" i="5"/>
  <c r="AA14" i="4"/>
  <c r="AA12" i="2"/>
  <c r="AA11" i="15"/>
  <c r="AA13" i="7"/>
  <c r="AA10" i="7"/>
  <c r="AA17" i="11"/>
  <c r="AA8" i="7"/>
  <c r="AA8" i="10"/>
  <c r="AA13" i="10"/>
  <c r="AA12" i="3"/>
  <c r="AA8" i="4"/>
  <c r="AA9" i="3"/>
  <c r="AA9" i="4"/>
  <c r="AA16" i="11"/>
  <c r="AA12" i="5"/>
  <c r="AA10" i="9"/>
  <c r="AA17" i="9"/>
  <c r="AA11" i="11"/>
  <c r="AA9" i="8"/>
</calcChain>
</file>

<file path=xl/sharedStrings.xml><?xml version="1.0" encoding="utf-8"?>
<sst xmlns="http://schemas.openxmlformats.org/spreadsheetml/2006/main" count="1269" uniqueCount="159">
  <si>
    <t>Horodateur</t>
  </si>
  <si>
    <t>Poule</t>
  </si>
  <si>
    <t>Équipe A</t>
  </si>
  <si>
    <t>Score Équipe A</t>
  </si>
  <si>
    <t>Équipe B</t>
  </si>
  <si>
    <t>Score Équipe B</t>
  </si>
  <si>
    <t>Classes de 4ème et 3ème</t>
  </si>
  <si>
    <t>Terrain</t>
  </si>
  <si>
    <t>et</t>
  </si>
  <si>
    <t>Equipes</t>
  </si>
  <si>
    <t>match 1</t>
  </si>
  <si>
    <t>match 2</t>
  </si>
  <si>
    <t>match 3</t>
  </si>
  <si>
    <t>match 4</t>
  </si>
  <si>
    <t>match 5</t>
  </si>
  <si>
    <t>match 6</t>
  </si>
  <si>
    <t>match 7</t>
  </si>
  <si>
    <t>TOTAL</t>
  </si>
  <si>
    <t>Clast</t>
  </si>
  <si>
    <t>Pts</t>
  </si>
  <si>
    <t>BP</t>
  </si>
  <si>
    <t>BC</t>
  </si>
  <si>
    <t>D</t>
  </si>
  <si>
    <t xml:space="preserve"> </t>
  </si>
  <si>
    <t>Équipe 1</t>
  </si>
  <si>
    <t>Équipe 2</t>
  </si>
  <si>
    <t>Score</t>
  </si>
  <si>
    <t>10 h 30</t>
  </si>
  <si>
    <t>10 h 45</t>
  </si>
  <si>
    <t>11 h</t>
  </si>
  <si>
    <t>11 h 15</t>
  </si>
  <si>
    <t>11 h 30</t>
  </si>
  <si>
    <t>11 h 45</t>
  </si>
  <si>
    <t>12 h</t>
  </si>
  <si>
    <t>12 h 15</t>
  </si>
  <si>
    <t>13 h</t>
  </si>
  <si>
    <t>13 h 15</t>
  </si>
  <si>
    <t>13 h 30</t>
  </si>
  <si>
    <t>13 h 45</t>
  </si>
  <si>
    <t>14 h</t>
  </si>
  <si>
    <t>14 h 15</t>
  </si>
  <si>
    <t>14 h 30</t>
  </si>
  <si>
    <t>14 h 45</t>
  </si>
  <si>
    <t>15 h</t>
  </si>
  <si>
    <t xml:space="preserve">15 h </t>
  </si>
  <si>
    <t>10 h 15</t>
  </si>
  <si>
    <t>15 h 00</t>
  </si>
  <si>
    <t>Classement</t>
  </si>
  <si>
    <t>Synthétique</t>
  </si>
  <si>
    <t>Terrain honneur : 15 h 30</t>
  </si>
  <si>
    <t xml:space="preserve">Score </t>
  </si>
  <si>
    <t>T A B</t>
  </si>
  <si>
    <t>A3</t>
  </si>
  <si>
    <t>1er poule A</t>
  </si>
  <si>
    <t>1er Poule H</t>
  </si>
  <si>
    <t>ou</t>
  </si>
  <si>
    <t>Meilleur 2ème</t>
  </si>
  <si>
    <t>A4</t>
  </si>
  <si>
    <t>1er poule B</t>
  </si>
  <si>
    <t>1er poule G</t>
  </si>
  <si>
    <t>A5</t>
  </si>
  <si>
    <t>1er poule C</t>
  </si>
  <si>
    <t>1er poule F</t>
  </si>
  <si>
    <t>A6</t>
  </si>
  <si>
    <t>1er poule D</t>
  </si>
  <si>
    <t>1er poule E</t>
  </si>
  <si>
    <t>Equipes par poule    -   Tournoi 4ème et 3ème</t>
  </si>
  <si>
    <t>Poule A</t>
  </si>
  <si>
    <t>Poule B</t>
  </si>
  <si>
    <t>Poule C</t>
  </si>
  <si>
    <t>Poule D</t>
  </si>
  <si>
    <t>Poule E</t>
  </si>
  <si>
    <t>Poule F</t>
  </si>
  <si>
    <t>Poule G</t>
  </si>
  <si>
    <t>Poule H</t>
  </si>
  <si>
    <t>Poule I</t>
  </si>
  <si>
    <t>Poule J</t>
  </si>
  <si>
    <t>A</t>
  </si>
  <si>
    <t>B</t>
  </si>
  <si>
    <t>C</t>
  </si>
  <si>
    <t>E</t>
  </si>
  <si>
    <t>F</t>
  </si>
  <si>
    <t>G</t>
  </si>
  <si>
    <t>H</t>
  </si>
  <si>
    <t>I</t>
  </si>
  <si>
    <t>J</t>
  </si>
  <si>
    <t>Terrain 1</t>
  </si>
  <si>
    <t>A7</t>
  </si>
  <si>
    <t>B1</t>
  </si>
  <si>
    <t>B3</t>
  </si>
  <si>
    <t>B5</t>
  </si>
  <si>
    <t>B7</t>
  </si>
  <si>
    <t>Terrain 2</t>
  </si>
  <si>
    <t>A8</t>
  </si>
  <si>
    <t>B2</t>
  </si>
  <si>
    <t>B4</t>
  </si>
  <si>
    <t>B6</t>
  </si>
  <si>
    <t>B8</t>
  </si>
  <si>
    <t>Bretonnais Cholet 1</t>
  </si>
  <si>
    <t>J B St Germain/moine 1</t>
  </si>
  <si>
    <t>J B St Germain/moine 2</t>
  </si>
  <si>
    <t>Mongazon Angers 1</t>
  </si>
  <si>
    <t>St Augustin Angers 1</t>
  </si>
  <si>
    <t>St Benoit Angers 1</t>
  </si>
  <si>
    <t>St Benoit Angers 2</t>
  </si>
  <si>
    <t>St Benoit Angers 3</t>
  </si>
  <si>
    <t>St Benoit Champtoceaux 1</t>
  </si>
  <si>
    <t>St Charles Angers 1</t>
  </si>
  <si>
    <t>St François Chateauneuf 1</t>
  </si>
  <si>
    <t>St François Chateauneuf 2</t>
  </si>
  <si>
    <t>St Jo Cholet 1</t>
  </si>
  <si>
    <t>St Jo Doué 1</t>
  </si>
  <si>
    <t>Équipe 3</t>
  </si>
  <si>
    <t>St Jo Doué 2</t>
  </si>
  <si>
    <t>St Joseph Chemillé 1</t>
  </si>
  <si>
    <t>St Joseph Chemillé 2</t>
  </si>
  <si>
    <t>St Laud Les Ponts de cé 1</t>
  </si>
  <si>
    <t>St Louis Jallais 1</t>
  </si>
  <si>
    <t>St Louis Jallais 2</t>
  </si>
  <si>
    <t>St Louis Jallais 3</t>
  </si>
  <si>
    <t>Équipe 4</t>
  </si>
  <si>
    <t>St Louis Saumur 1</t>
  </si>
  <si>
    <t>St Louis Saumur 2</t>
  </si>
  <si>
    <t>Ste Emerance Le Lion 1</t>
  </si>
  <si>
    <t>Ste Emilie Candé 1</t>
  </si>
  <si>
    <t>St Georges/loire JR 3</t>
  </si>
  <si>
    <t>Angers F Landreau 1</t>
  </si>
  <si>
    <t>Angers Rabelais 1</t>
  </si>
  <si>
    <t>Équipe 5</t>
  </si>
  <si>
    <t>Angers Rabelais 2</t>
  </si>
  <si>
    <t>Baugé Chateaucoin 1</t>
  </si>
  <si>
    <t>Baugé Chateaucoin 2</t>
  </si>
  <si>
    <t>St Georges/loire JR 2</t>
  </si>
  <si>
    <t>Chalonnes St Exupéry 1</t>
  </si>
  <si>
    <t>Champtoceaux G Pompidou 1</t>
  </si>
  <si>
    <t>Cholet République 1</t>
  </si>
  <si>
    <t>Équipe 6</t>
  </si>
  <si>
    <t>Cholet République 2</t>
  </si>
  <si>
    <t>F Villon Les Ponts de cé 1</t>
  </si>
  <si>
    <t>F Villon Les Ponts de cé 2</t>
  </si>
  <si>
    <t>F Villon Les Ponts de cé 3</t>
  </si>
  <si>
    <t>Noyant PA 1</t>
  </si>
  <si>
    <t>Noyant PA 2</t>
  </si>
  <si>
    <t>Saumur Delessert 1</t>
  </si>
  <si>
    <t>Équipe 7</t>
  </si>
  <si>
    <t>Saumur Delessert 2</t>
  </si>
  <si>
    <t>Saumur Delessert 3</t>
  </si>
  <si>
    <t>Saumur PMF 1</t>
  </si>
  <si>
    <t>Segré Gironde 1</t>
  </si>
  <si>
    <t>Segré Gironde 2</t>
  </si>
  <si>
    <t>St Barthélémy La Vénaiserie 1</t>
  </si>
  <si>
    <t>St Georges/loire JR 1</t>
  </si>
  <si>
    <t>Équipe 8</t>
  </si>
  <si>
    <t>Équipe 9</t>
  </si>
  <si>
    <t>Équipe 10</t>
  </si>
  <si>
    <t>Victoire</t>
  </si>
  <si>
    <t>Nul</t>
  </si>
  <si>
    <t>Défaite</t>
  </si>
  <si>
    <t>Durée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</si>
</sst>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6"/>
      <color rgb="FFFF0000"/>
      <name val="Calibri"/>
      <family val="2"/>
    </font>
    <font>
      <b/>
      <sz val="10"/>
      <color theme="1"/>
      <name val="Calibri"/>
      <family val="2"/>
    </font>
    <font>
      <b/>
      <sz val="14"/>
      <color rgb="FF0000FF"/>
      <name val="Calibri"/>
      <family val="2"/>
    </font>
    <font>
      <b/>
      <sz val="10"/>
      <color rgb="FFFFFFFF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omic Sans MS"/>
      <family val="4"/>
    </font>
    <font>
      <sz val="10"/>
      <color theme="1"/>
      <name val="Calibri"/>
      <family val="2"/>
    </font>
    <font>
      <b/>
      <sz val="8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rgb="FFFFFFFF"/>
      <name val="Calibri"/>
      <family val="2"/>
    </font>
    <font>
      <b/>
      <sz val="10"/>
      <color theme="1"/>
      <name val="Comic Sans MS"/>
      <family val="4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color rgb="FF0000FF"/>
      <name val="Comic Sans MS"/>
      <family val="4"/>
    </font>
    <font>
      <b/>
      <sz val="8"/>
      <color rgb="FFFFFFFF"/>
      <name val="Comic Sans MS"/>
      <family val="4"/>
    </font>
    <font>
      <b/>
      <sz val="10"/>
      <color rgb="FFFFFFFF"/>
      <name val="Comic Sans MS"/>
      <family val="4"/>
    </font>
    <font>
      <sz val="10"/>
      <color rgb="FFFFFFFF"/>
      <name val="Arial"/>
      <family val="2"/>
    </font>
    <font>
      <b/>
      <sz val="9"/>
      <color theme="1"/>
      <name val="Comic Sans MS"/>
      <family val="4"/>
    </font>
    <font>
      <i/>
      <sz val="10"/>
      <color theme="1"/>
      <name val="Comic Sans MS"/>
      <family val="4"/>
    </font>
    <font>
      <sz val="10"/>
      <color theme="1"/>
      <name val="Arial"/>
      <family val="2"/>
    </font>
    <font>
      <b/>
      <sz val="10"/>
      <color rgb="FFFF0000"/>
      <name val="Arial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C8DBFE"/>
        <bgColor rgb="FFC8DBFE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theme="1"/>
        <bgColor theme="1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</fills>
  <borders count="15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7" fillId="4" borderId="21" xfId="0" applyFont="1" applyFill="1" applyBorder="1"/>
    <xf numFmtId="0" fontId="7" fillId="3" borderId="21" xfId="0" applyFont="1" applyFill="1" applyBorder="1"/>
    <xf numFmtId="0" fontId="7" fillId="3" borderId="22" xfId="0" applyFont="1" applyFill="1" applyBorder="1"/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2" fontId="10" fillId="3" borderId="24" xfId="0" applyNumberFormat="1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2" fontId="10" fillId="3" borderId="29" xfId="0" applyNumberFormat="1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4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2" borderId="34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3" borderId="44" xfId="0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7" fillId="4" borderId="60" xfId="0" applyFont="1" applyFill="1" applyBorder="1"/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20" fillId="0" borderId="0" xfId="0" applyFont="1"/>
    <xf numFmtId="0" fontId="9" fillId="4" borderId="23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9" fillId="4" borderId="67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center" vertical="center"/>
    </xf>
    <xf numFmtId="2" fontId="10" fillId="3" borderId="70" xfId="0" applyNumberFormat="1" applyFont="1" applyFill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3" fillId="6" borderId="77" xfId="0" applyFont="1" applyFill="1" applyBorder="1" applyAlignment="1">
      <alignment horizontal="center" vertical="center"/>
    </xf>
    <xf numFmtId="2" fontId="10" fillId="3" borderId="76" xfId="0" applyNumberFormat="1" applyFont="1" applyFill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4" fillId="5" borderId="78" xfId="0" applyFont="1" applyFill="1" applyBorder="1" applyAlignment="1">
      <alignment horizontal="center" vertical="center"/>
    </xf>
    <xf numFmtId="0" fontId="8" fillId="3" borderId="8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9" fillId="0" borderId="0" xfId="0" applyFont="1"/>
    <xf numFmtId="0" fontId="8" fillId="3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3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21" fillId="0" borderId="0" xfId="0" applyFont="1"/>
    <xf numFmtId="0" fontId="16" fillId="0" borderId="0" xfId="0" applyFont="1"/>
    <xf numFmtId="0" fontId="3" fillId="0" borderId="9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3" fillId="7" borderId="94" xfId="0" applyFont="1" applyFill="1" applyBorder="1" applyAlignment="1">
      <alignment horizontal="center" vertical="center" wrapText="1"/>
    </xf>
    <xf numFmtId="0" fontId="24" fillId="7" borderId="95" xfId="0" applyFont="1" applyFill="1" applyBorder="1" applyAlignment="1">
      <alignment horizontal="center"/>
    </xf>
    <xf numFmtId="0" fontId="24" fillId="7" borderId="96" xfId="0" applyFont="1" applyFill="1" applyBorder="1" applyAlignment="1">
      <alignment horizontal="center"/>
    </xf>
    <xf numFmtId="0" fontId="24" fillId="7" borderId="97" xfId="0" applyFont="1" applyFill="1" applyBorder="1" applyAlignment="1">
      <alignment horizontal="center"/>
    </xf>
    <xf numFmtId="0" fontId="27" fillId="8" borderId="104" xfId="0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29" fillId="0" borderId="0" xfId="0" applyNumberFormat="1" applyFont="1" applyAlignment="1">
      <alignment horizontal="center" vertical="center"/>
    </xf>
    <xf numFmtId="0" fontId="16" fillId="0" borderId="9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0" fillId="0" borderId="118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8" fillId="6" borderId="119" xfId="0" applyFont="1" applyFill="1" applyBorder="1" applyAlignment="1">
      <alignment horizontal="center" vertical="center"/>
    </xf>
    <xf numFmtId="0" fontId="31" fillId="6" borderId="120" xfId="0" applyFont="1" applyFill="1" applyBorder="1" applyAlignment="1">
      <alignment horizontal="center"/>
    </xf>
    <xf numFmtId="0" fontId="8" fillId="6" borderId="121" xfId="0" applyFont="1" applyFill="1" applyBorder="1" applyAlignment="1">
      <alignment horizontal="center" vertical="center"/>
    </xf>
    <xf numFmtId="0" fontId="15" fillId="6" borderId="120" xfId="0" applyFont="1" applyFill="1" applyBorder="1" applyAlignment="1">
      <alignment horizontal="center"/>
    </xf>
    <xf numFmtId="0" fontId="8" fillId="6" borderId="122" xfId="0" applyFont="1" applyFill="1" applyBorder="1" applyAlignment="1">
      <alignment horizontal="center" vertical="center"/>
    </xf>
    <xf numFmtId="0" fontId="31" fillId="6" borderId="123" xfId="0" applyFont="1" applyFill="1" applyBorder="1" applyAlignment="1">
      <alignment horizontal="center"/>
    </xf>
    <xf numFmtId="0" fontId="16" fillId="6" borderId="124" xfId="0" applyFont="1" applyFill="1" applyBorder="1" applyAlignment="1">
      <alignment horizontal="center" vertical="center"/>
    </xf>
    <xf numFmtId="0" fontId="16" fillId="6" borderId="120" xfId="0" applyFont="1" applyFill="1" applyBorder="1" applyAlignment="1">
      <alignment horizontal="center"/>
    </xf>
    <xf numFmtId="0" fontId="16" fillId="6" borderId="124" xfId="0" applyFont="1" applyFill="1" applyBorder="1" applyAlignment="1">
      <alignment horizontal="center"/>
    </xf>
    <xf numFmtId="0" fontId="31" fillId="6" borderId="123" xfId="0" applyFont="1" applyFill="1" applyBorder="1"/>
    <xf numFmtId="0" fontId="31" fillId="6" borderId="120" xfId="0" applyFont="1" applyFill="1" applyBorder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32" fillId="9" borderId="0" xfId="0" applyFont="1" applyFill="1"/>
    <xf numFmtId="0" fontId="32" fillId="0" borderId="0" xfId="0" applyFont="1"/>
    <xf numFmtId="0" fontId="32" fillId="10" borderId="0" xfId="0" applyFont="1" applyFill="1"/>
    <xf numFmtId="0" fontId="3" fillId="4" borderId="23" xfId="0" applyFont="1" applyFill="1" applyBorder="1" applyAlignment="1">
      <alignment horizontal="center" vertical="center"/>
    </xf>
    <xf numFmtId="0" fontId="3" fillId="3" borderId="125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126" xfId="0" applyFont="1" applyFill="1" applyBorder="1" applyAlignment="1">
      <alignment horizontal="center" vertical="center"/>
    </xf>
    <xf numFmtId="0" fontId="3" fillId="3" borderId="127" xfId="0" applyFont="1" applyFill="1" applyBorder="1" applyAlignment="1">
      <alignment horizontal="center" vertical="center"/>
    </xf>
    <xf numFmtId="0" fontId="3" fillId="4" borderId="11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12" xfId="0" applyFont="1" applyFill="1" applyBorder="1" applyAlignment="1">
      <alignment horizontal="center" vertical="center"/>
    </xf>
    <xf numFmtId="0" fontId="3" fillId="3" borderId="113" xfId="0" applyFont="1" applyFill="1" applyBorder="1" applyAlignment="1">
      <alignment horizontal="center" vertical="center"/>
    </xf>
    <xf numFmtId="0" fontId="3" fillId="6" borderId="128" xfId="0" applyFont="1" applyFill="1" applyBorder="1" applyAlignment="1">
      <alignment horizontal="center" vertical="center"/>
    </xf>
    <xf numFmtId="2" fontId="10" fillId="3" borderId="112" xfId="0" applyNumberFormat="1" applyFont="1" applyFill="1" applyBorder="1" applyAlignment="1">
      <alignment horizontal="center" vertical="center"/>
    </xf>
    <xf numFmtId="0" fontId="3" fillId="4" borderId="69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14" fillId="5" borderId="129" xfId="0" applyFont="1" applyFill="1" applyBorder="1" applyAlignment="1">
      <alignment horizontal="center" vertical="center"/>
    </xf>
    <xf numFmtId="0" fontId="8" fillId="3" borderId="136" xfId="0" applyFont="1" applyFill="1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3" borderId="143" xfId="0" applyFont="1" applyFill="1" applyBorder="1" applyAlignment="1">
      <alignment horizontal="center" vertical="center"/>
    </xf>
    <xf numFmtId="0" fontId="8" fillId="3" borderId="144" xfId="0" applyFont="1" applyFill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14" fillId="5" borderId="150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vertical="center"/>
    </xf>
    <xf numFmtId="0" fontId="6" fillId="0" borderId="42" xfId="0" applyFont="1" applyBorder="1"/>
    <xf numFmtId="0" fontId="6" fillId="0" borderId="21" xfId="0" applyFont="1" applyBorder="1"/>
    <xf numFmtId="0" fontId="7" fillId="3" borderId="42" xfId="0" applyFont="1" applyFill="1" applyBorder="1" applyAlignment="1">
      <alignment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" fillId="0" borderId="36" xfId="0" applyFont="1" applyBorder="1"/>
    <xf numFmtId="0" fontId="6" fillId="0" borderId="37" xfId="0" applyFont="1" applyBorder="1"/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6" fillId="0" borderId="39" xfId="0" applyFont="1" applyBorder="1"/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5" fillId="2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5" fillId="2" borderId="14" xfId="0" applyFont="1" applyFill="1" applyBorder="1" applyAlignment="1">
      <alignment horizontal="center" vertical="center"/>
    </xf>
    <xf numFmtId="0" fontId="6" fillId="0" borderId="19" xfId="0" applyFont="1" applyBorder="1"/>
    <xf numFmtId="0" fontId="5" fillId="2" borderId="1" xfId="0" applyFont="1" applyFill="1" applyBorder="1" applyAlignment="1">
      <alignment horizontal="center" vertical="center"/>
    </xf>
    <xf numFmtId="0" fontId="6" fillId="0" borderId="15" xfId="0" applyFont="1" applyBorder="1"/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5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48" xfId="0" applyFont="1" applyFill="1" applyBorder="1" applyAlignment="1">
      <alignment vertical="center"/>
    </xf>
    <xf numFmtId="0" fontId="6" fillId="0" borderId="48" xfId="0" applyFont="1" applyBorder="1"/>
    <xf numFmtId="0" fontId="6" fillId="0" borderId="49" xfId="0" applyFont="1" applyBorder="1"/>
    <xf numFmtId="0" fontId="7" fillId="3" borderId="47" xfId="0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55" xfId="0" applyFont="1" applyFill="1" applyBorder="1" applyAlignment="1">
      <alignment horizontal="center" vertical="center"/>
    </xf>
    <xf numFmtId="0" fontId="6" fillId="0" borderId="56" xfId="0" applyFont="1" applyBorder="1"/>
    <xf numFmtId="0" fontId="6" fillId="0" borderId="57" xfId="0" applyFont="1" applyBorder="1"/>
    <xf numFmtId="0" fontId="17" fillId="5" borderId="11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53" xfId="0" applyFont="1" applyFill="1" applyBorder="1" applyAlignment="1">
      <alignment horizontal="center" vertical="center"/>
    </xf>
    <xf numFmtId="0" fontId="6" fillId="0" borderId="54" xfId="0" applyFont="1" applyBorder="1"/>
    <xf numFmtId="0" fontId="17" fillId="5" borderId="58" xfId="0" applyFont="1" applyFill="1" applyBorder="1" applyAlignment="1">
      <alignment horizontal="center" vertical="center"/>
    </xf>
    <xf numFmtId="0" fontId="17" fillId="5" borderId="62" xfId="0" applyFont="1" applyFill="1" applyBorder="1" applyAlignment="1">
      <alignment horizontal="center" vertical="center"/>
    </xf>
    <xf numFmtId="0" fontId="6" fillId="0" borderId="63" xfId="0" applyFont="1" applyBorder="1"/>
    <xf numFmtId="0" fontId="9" fillId="3" borderId="83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7" fillId="3" borderId="83" xfId="0" applyFont="1" applyFill="1" applyBorder="1"/>
    <xf numFmtId="0" fontId="5" fillId="2" borderId="79" xfId="0" applyFont="1" applyFill="1" applyBorder="1" applyAlignment="1">
      <alignment horizontal="center"/>
    </xf>
    <xf numFmtId="0" fontId="6" fillId="0" borderId="79" xfId="0" applyFont="1" applyBorder="1"/>
    <xf numFmtId="0" fontId="6" fillId="0" borderId="80" xfId="0" applyFont="1" applyBorder="1"/>
    <xf numFmtId="0" fontId="6" fillId="0" borderId="81" xfId="0" applyFont="1" applyBorder="1"/>
    <xf numFmtId="0" fontId="17" fillId="5" borderId="36" xfId="0" applyFont="1" applyFill="1" applyBorder="1" applyAlignment="1">
      <alignment horizontal="center" vertical="center"/>
    </xf>
    <xf numFmtId="0" fontId="7" fillId="3" borderId="42" xfId="0" applyFont="1" applyFill="1" applyBorder="1"/>
    <xf numFmtId="0" fontId="7" fillId="3" borderId="48" xfId="0" applyFont="1" applyFill="1" applyBorder="1"/>
    <xf numFmtId="0" fontId="7" fillId="3" borderId="90" xfId="0" applyFont="1" applyFill="1" applyBorder="1"/>
    <xf numFmtId="0" fontId="5" fillId="2" borderId="90" xfId="0" applyFont="1" applyFill="1" applyBorder="1" applyAlignment="1">
      <alignment horizontal="center"/>
    </xf>
    <xf numFmtId="0" fontId="6" fillId="0" borderId="91" xfId="0" applyFont="1" applyBorder="1"/>
    <xf numFmtId="0" fontId="5" fillId="2" borderId="48" xfId="0" applyFont="1" applyFill="1" applyBorder="1" applyAlignment="1">
      <alignment horizontal="center"/>
    </xf>
    <xf numFmtId="0" fontId="6" fillId="0" borderId="68" xfId="0" applyFont="1" applyBorder="1"/>
    <xf numFmtId="0" fontId="6" fillId="0" borderId="93" xfId="0" applyFont="1" applyBorder="1"/>
    <xf numFmtId="0" fontId="17" fillId="5" borderId="3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4" fillId="7" borderId="98" xfId="0" applyFont="1" applyFill="1" applyBorder="1" applyAlignment="1">
      <alignment horizontal="center" vertical="center"/>
    </xf>
    <xf numFmtId="0" fontId="6" fillId="0" borderId="99" xfId="0" applyFont="1" applyBorder="1"/>
    <xf numFmtId="0" fontId="25" fillId="7" borderId="100" xfId="0" applyFont="1" applyFill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6" fillId="0" borderId="108" xfId="0" applyFont="1" applyBorder="1"/>
    <xf numFmtId="0" fontId="28" fillId="0" borderId="113" xfId="0" applyFont="1" applyBorder="1" applyAlignment="1">
      <alignment horizontal="center" vertical="center"/>
    </xf>
    <xf numFmtId="0" fontId="6" fillId="0" borderId="60" xfId="0" applyFont="1" applyBorder="1"/>
    <xf numFmtId="0" fontId="28" fillId="0" borderId="112" xfId="0" applyFont="1" applyBorder="1" applyAlignment="1">
      <alignment horizontal="center" vertical="center"/>
    </xf>
    <xf numFmtId="0" fontId="18" fillId="8" borderId="103" xfId="0" applyFont="1" applyFill="1" applyBorder="1" applyAlignment="1">
      <alignment horizontal="center" vertical="center"/>
    </xf>
    <xf numFmtId="0" fontId="6" fillId="0" borderId="101" xfId="0" applyFont="1" applyBorder="1"/>
    <xf numFmtId="0" fontId="6" fillId="0" borderId="102" xfId="0" applyFont="1" applyBorder="1"/>
    <xf numFmtId="0" fontId="18" fillId="3" borderId="103" xfId="0" applyFont="1" applyFill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28" fillId="0" borderId="105" xfId="0" applyFont="1" applyBorder="1" applyAlignment="1">
      <alignment horizontal="center" vertical="center"/>
    </xf>
    <xf numFmtId="0" fontId="28" fillId="0" borderId="106" xfId="0" applyFont="1" applyBorder="1" applyAlignment="1">
      <alignment horizontal="center" vertical="center"/>
    </xf>
    <xf numFmtId="0" fontId="18" fillId="3" borderId="83" xfId="0" applyFont="1" applyFill="1" applyBorder="1" applyAlignment="1">
      <alignment horizontal="center" vertical="center"/>
    </xf>
    <xf numFmtId="0" fontId="18" fillId="3" borderId="114" xfId="0" applyFont="1" applyFill="1" applyBorder="1" applyAlignment="1">
      <alignment horizontal="center" vertical="center"/>
    </xf>
    <xf numFmtId="0" fontId="6" fillId="0" borderId="115" xfId="0" applyFont="1" applyBorder="1"/>
    <xf numFmtId="0" fontId="18" fillId="3" borderId="42" xfId="0" applyFont="1" applyFill="1" applyBorder="1" applyAlignment="1">
      <alignment horizontal="center" vertical="center"/>
    </xf>
    <xf numFmtId="0" fontId="18" fillId="3" borderId="116" xfId="0" applyFont="1" applyFill="1" applyBorder="1" applyAlignment="1">
      <alignment horizontal="center" vertical="center"/>
    </xf>
    <xf numFmtId="0" fontId="6" fillId="0" borderId="116" xfId="0" applyFont="1" applyBorder="1"/>
    <xf numFmtId="0" fontId="6" fillId="0" borderId="117" xfId="0" applyFont="1" applyBorder="1"/>
    <xf numFmtId="0" fontId="26" fillId="3" borderId="109" xfId="0" applyFont="1" applyFill="1" applyBorder="1" applyAlignment="1">
      <alignment horizontal="center" vertical="center"/>
    </xf>
    <xf numFmtId="0" fontId="6" fillId="0" borderId="107" xfId="0" applyFont="1" applyBorder="1"/>
    <xf numFmtId="0" fontId="18" fillId="3" borderId="110" xfId="0" applyFont="1" applyFill="1" applyBorder="1" applyAlignment="1">
      <alignment horizontal="center" vertical="center"/>
    </xf>
    <xf numFmtId="0" fontId="6" fillId="0" borderId="110" xfId="0" applyFont="1" applyBorder="1"/>
    <xf numFmtId="0" fontId="6" fillId="0" borderId="88" xfId="0" applyFont="1" applyBorder="1"/>
    <xf numFmtId="0" fontId="18" fillId="3" borderId="111" xfId="0" applyFont="1" applyFill="1" applyBorder="1" applyAlignment="1">
      <alignment horizontal="center" vertical="center"/>
    </xf>
    <xf numFmtId="0" fontId="18" fillId="8" borderId="83" xfId="0" applyFont="1" applyFill="1" applyBorder="1" applyAlignment="1">
      <alignment horizontal="center" vertical="center"/>
    </xf>
    <xf numFmtId="0" fontId="26" fillId="3" borderId="94" xfId="0" applyFont="1" applyFill="1" applyBorder="1" applyAlignment="1">
      <alignment horizontal="center" vertical="center"/>
    </xf>
    <xf numFmtId="0" fontId="18" fillId="3" borderId="10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3" borderId="41" xfId="0" applyFont="1" applyFill="1" applyBorder="1" applyAlignment="1">
      <alignment horizontal="center"/>
    </xf>
    <xf numFmtId="0" fontId="6" fillId="0" borderId="142" xfId="0" applyFont="1" applyBorder="1"/>
    <xf numFmtId="0" fontId="6" fillId="0" borderId="22" xfId="0" applyFont="1" applyBorder="1"/>
    <xf numFmtId="0" fontId="17" fillId="5" borderId="130" xfId="0" applyFont="1" applyFill="1" applyBorder="1" applyAlignment="1">
      <alignment horizontal="center" vertical="center"/>
    </xf>
    <xf numFmtId="0" fontId="6" fillId="0" borderId="131" xfId="0" applyFont="1" applyBorder="1"/>
    <xf numFmtId="0" fontId="6" fillId="0" borderId="132" xfId="0" applyFont="1" applyBorder="1"/>
    <xf numFmtId="0" fontId="17" fillId="5" borderId="133" xfId="0" applyFont="1" applyFill="1" applyBorder="1" applyAlignment="1">
      <alignment horizontal="center" vertical="center"/>
    </xf>
    <xf numFmtId="0" fontId="6" fillId="0" borderId="134" xfId="0" applyFont="1" applyBorder="1"/>
    <xf numFmtId="0" fontId="6" fillId="0" borderId="135" xfId="0" applyFont="1" applyBorder="1"/>
    <xf numFmtId="0" fontId="9" fillId="3" borderId="137" xfId="0" applyFont="1" applyFill="1" applyBorder="1" applyAlignment="1">
      <alignment horizontal="center"/>
    </xf>
    <xf numFmtId="0" fontId="6" fillId="0" borderId="138" xfId="0" applyFont="1" applyBorder="1"/>
    <xf numFmtId="0" fontId="6" fillId="0" borderId="139" xfId="0" applyFont="1" applyBorder="1"/>
    <xf numFmtId="0" fontId="9" fillId="3" borderId="138" xfId="0" applyFont="1" applyFill="1" applyBorder="1" applyAlignment="1">
      <alignment horizontal="center"/>
    </xf>
    <xf numFmtId="0" fontId="6" fillId="0" borderId="140" xfId="0" applyFont="1" applyBorder="1"/>
    <xf numFmtId="0" fontId="7" fillId="3" borderId="47" xfId="0" applyFont="1" applyFill="1" applyBorder="1"/>
    <xf numFmtId="0" fontId="9" fillId="3" borderId="145" xfId="0" applyFont="1" applyFill="1" applyBorder="1" applyAlignment="1">
      <alignment horizontal="center"/>
    </xf>
    <xf numFmtId="0" fontId="6" fillId="0" borderId="146" xfId="0" applyFont="1" applyBorder="1"/>
    <xf numFmtId="0" fontId="9" fillId="3" borderId="116" xfId="0" applyFont="1" applyFill="1" applyBorder="1" applyAlignment="1">
      <alignment horizontal="center"/>
    </xf>
    <xf numFmtId="0" fontId="6" fillId="0" borderId="147" xfId="0" applyFont="1" applyBorder="1"/>
    <xf numFmtId="0" fontId="5" fillId="2" borderId="145" xfId="0" applyFont="1" applyFill="1" applyBorder="1" applyAlignment="1">
      <alignment horizontal="center"/>
    </xf>
    <xf numFmtId="0" fontId="5" fillId="2" borderId="116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 vertical="center"/>
    </xf>
    <xf numFmtId="0" fontId="6" fillId="0" borderId="15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" customHeight="1" x14ac:dyDescent="0.15"/>
  <cols>
    <col min="1" max="48" width="18.83203125" customWidth="1"/>
  </cols>
  <sheetData>
    <row r="1" spans="1:42" ht="1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2</v>
      </c>
      <c r="P1" s="1" t="s">
        <v>3</v>
      </c>
      <c r="Q1" s="1" t="s">
        <v>4</v>
      </c>
      <c r="R1" s="1" t="s">
        <v>5</v>
      </c>
      <c r="S1" s="1" t="s">
        <v>2</v>
      </c>
      <c r="T1" s="1" t="s">
        <v>3</v>
      </c>
      <c r="U1" s="1" t="s">
        <v>4</v>
      </c>
      <c r="V1" s="1" t="s">
        <v>5</v>
      </c>
      <c r="W1" s="1" t="s">
        <v>2</v>
      </c>
      <c r="X1" s="1" t="s">
        <v>3</v>
      </c>
      <c r="Y1" s="1" t="s">
        <v>4</v>
      </c>
      <c r="Z1" s="1" t="s">
        <v>5</v>
      </c>
      <c r="AA1" s="1" t="s">
        <v>2</v>
      </c>
      <c r="AB1" s="1" t="s">
        <v>3</v>
      </c>
      <c r="AC1" s="1" t="s">
        <v>4</v>
      </c>
      <c r="AD1" s="1" t="s">
        <v>5</v>
      </c>
      <c r="AE1" s="1" t="s">
        <v>2</v>
      </c>
      <c r="AF1" s="1" t="s">
        <v>3</v>
      </c>
      <c r="AG1" s="1" t="s">
        <v>4</v>
      </c>
      <c r="AH1" s="1" t="s">
        <v>5</v>
      </c>
      <c r="AI1" s="1" t="s">
        <v>2</v>
      </c>
      <c r="AJ1" s="1" t="s">
        <v>3</v>
      </c>
      <c r="AK1" s="1" t="s">
        <v>4</v>
      </c>
      <c r="AL1" s="1" t="s">
        <v>5</v>
      </c>
      <c r="AM1" s="1" t="s">
        <v>2</v>
      </c>
      <c r="AN1" s="1" t="s">
        <v>3</v>
      </c>
      <c r="AO1" s="1" t="s">
        <v>4</v>
      </c>
      <c r="AP1" s="1" t="s">
        <v>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57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Paramètres!J1</f>
        <v>I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>
        <f>Paramètres!J3</f>
        <v>0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>
        <f>Paramètres!J4</f>
        <v>0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8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209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>
        <f>Paramètres!J6</f>
        <v>0</v>
      </c>
      <c r="B8" s="60">
        <f>IF(C8&lt;&gt;"",IF((C8-D8)&gt;0,Paramètres!$B$17,IF((C8-D8)&lt;0,Paramètres!$B$19,IF((C8-D8)=0,Paramètres!$B$18))),"")</f>
        <v>1</v>
      </c>
      <c r="C8" s="61">
        <f t="shared" ref="C8:D8" si="0">T20</f>
        <v>0</v>
      </c>
      <c r="D8" s="62">
        <f t="shared" si="0"/>
        <v>0</v>
      </c>
      <c r="E8" s="63">
        <f>IF(F8&lt;&gt;"",IF((F8-G8)&gt;0,Paramètres!$B$17,IF((F8-G8)&lt;0,Paramètres!$B$19,IF((F8-G8)=0,Paramètres!$B$18))),"")</f>
        <v>1</v>
      </c>
      <c r="F8" s="61">
        <f>U22</f>
        <v>0</v>
      </c>
      <c r="G8" s="62">
        <f>T22</f>
        <v>0</v>
      </c>
      <c r="H8" s="63">
        <f>IF(I8&lt;&gt;"",IF((I8-J8)&gt;0,Paramètres!$B$17,IF((I8-J8)&lt;0,Paramètres!$B$19,IF((I8-J8)=0,Paramètres!$B$18))),"")</f>
        <v>1</v>
      </c>
      <c r="I8" s="61">
        <f t="shared" ref="I8:J8" si="1">T24</f>
        <v>0</v>
      </c>
      <c r="J8" s="62">
        <f t="shared" si="1"/>
        <v>0</v>
      </c>
      <c r="K8" s="63">
        <f>IF(L8&lt;&gt;"",IF((L8-M8)&gt;0,Paramètres!$B$17,IF((L8-M8)&lt;0,Paramètres!$B$19,IF((L8-M8)=0,Paramètres!$B$18))),"")</f>
        <v>1</v>
      </c>
      <c r="L8" s="61">
        <f>U26</f>
        <v>0</v>
      </c>
      <c r="M8" s="62">
        <f>T26</f>
        <v>0</v>
      </c>
      <c r="N8" s="63">
        <f>IF(O8&lt;&gt;"",IF((O8-P8)&gt;0,Paramètres!$B$17,IF((O8-P8)&lt;0,Paramètres!$B$19,IF((O8-P8)=0,Paramètres!$B$18))),"")</f>
        <v>1</v>
      </c>
      <c r="O8" s="61">
        <f t="shared" ref="O8:P8" si="2">T29</f>
        <v>0</v>
      </c>
      <c r="P8" s="62">
        <f t="shared" si="2"/>
        <v>0</v>
      </c>
      <c r="Q8" s="63">
        <f>IF(R8&lt;&gt;"",IF((R8-S8)&gt;0,Paramètres!$B$17,IF((R8-S8)&lt;0,Paramètres!$B$19,IF((R8-S8)=0,Paramètres!$B$18))),"")</f>
        <v>1</v>
      </c>
      <c r="R8" s="61">
        <f t="shared" ref="R8:S8" si="3">T33</f>
        <v>0</v>
      </c>
      <c r="S8" s="62">
        <f t="shared" si="3"/>
        <v>0</v>
      </c>
      <c r="T8" s="63">
        <f>IF(U8&lt;&gt;"",IF((U8-V8)&gt;0,Paramètres!$B$17,IF((U8-V8)&lt;0,Paramètres!$B$19,IF((U8-V8)=0,Paramètres!$B$18))),"")</f>
        <v>1</v>
      </c>
      <c r="U8" s="61">
        <f t="shared" ref="U8:V8" si="4">T35</f>
        <v>0</v>
      </c>
      <c r="V8" s="62">
        <f t="shared" si="4"/>
        <v>0</v>
      </c>
      <c r="W8" s="49">
        <f t="shared" ref="W8:X8" si="5">C8+F8+I8+L8+O8+R8+U8</f>
        <v>0</v>
      </c>
      <c r="X8" s="50">
        <f t="shared" si="5"/>
        <v>0</v>
      </c>
      <c r="Y8" s="51">
        <f t="shared" ref="Y8:Y17" si="6">B8+E8+H8+K8+N8+Q8+T8</f>
        <v>7</v>
      </c>
      <c r="Z8" s="16">
        <f t="shared" ref="Z8:Z17" si="7">IFERROR(W8-X8,"")</f>
        <v>0</v>
      </c>
      <c r="AA8" s="52">
        <f t="shared" ref="AA8:AA17" si="8">COUNTIFS($Y$8:$Y$17,"&gt;"&amp;$Y8)+COUNTIFS($Y$8:$Y$17,Y8,$Z$8:$Z$17,"&gt;"&amp;$Z8)+COUNTIFS($Y$8:$Y$17,Y8,$Z$8:$Z$17,Z8,$W$8:$W$17,"&gt;"&amp;$W8)+1</f>
        <v>1</v>
      </c>
      <c r="AB8" s="43"/>
      <c r="AC8" s="43"/>
    </row>
    <row r="9" spans="1:29" ht="19.5" customHeight="1" x14ac:dyDescent="0.25">
      <c r="A9" s="53">
        <f>Paramètres!J7</f>
        <v>0</v>
      </c>
      <c r="B9" s="64">
        <f>IF(C9&lt;&gt;"",IF((C9-D9)&gt;0,Paramètres!$B$17,IF((C9-D9)&lt;0,Paramètres!$B$19,IF((C9-D9)=0,Paramètres!$B$18))),"")</f>
        <v>1</v>
      </c>
      <c r="C9" s="65">
        <f t="shared" ref="C9:D9" si="9">T39</f>
        <v>0</v>
      </c>
      <c r="D9" s="66">
        <f t="shared" si="9"/>
        <v>0</v>
      </c>
      <c r="E9" s="67">
        <f>IF(F9&lt;&gt;"",IF((F9-G9)&gt;0,Paramètres!$B$17,IF((F9-G9)&lt;0,Paramètres!$B$19,IF((F9-G9)=0,Paramètres!$B$18))),"")</f>
        <v>1</v>
      </c>
      <c r="F9" s="65">
        <f>U41</f>
        <v>0</v>
      </c>
      <c r="G9" s="66">
        <f>T41</f>
        <v>0</v>
      </c>
      <c r="H9" s="67">
        <f>IF(I9&lt;&gt;"",IF((I9-J9)&gt;0,Paramètres!$B$17,IF((I9-J9)&lt;0,Paramètres!$B$19,IF((I9-J9)=0,Paramètres!$B$18))),"")</f>
        <v>1</v>
      </c>
      <c r="I9" s="65">
        <f t="shared" ref="I9:J9" si="10">T43</f>
        <v>0</v>
      </c>
      <c r="J9" s="66">
        <f t="shared" si="10"/>
        <v>0</v>
      </c>
      <c r="K9" s="67">
        <f>IF(L9&lt;&gt;"",IF((L9-M9)&gt;0,Paramètres!$B$17,IF((L9-M9)&lt;0,Paramètres!$B$19,IF((L9-M9)=0,Paramètres!$B$18))),"")</f>
        <v>1</v>
      </c>
      <c r="L9" s="65">
        <f>U46</f>
        <v>0</v>
      </c>
      <c r="M9" s="66">
        <f>T46</f>
        <v>0</v>
      </c>
      <c r="N9" s="67">
        <f>IF(O9&lt;&gt;"",IF((O9-P9)&gt;0,Paramètres!$B$17,IF((O9-P9)&lt;0,Paramètres!$B$19,IF((O9-P9)=0,Paramètres!$B$18))),"")</f>
        <v>1</v>
      </c>
      <c r="O9" s="65">
        <f>U31</f>
        <v>0</v>
      </c>
      <c r="P9" s="66">
        <f>T31</f>
        <v>0</v>
      </c>
      <c r="Q9" s="67">
        <f>IF(R9&lt;&gt;"",IF((R9-S9)&gt;0,Paramètres!$B$17,IF((R9-S9)&lt;0,Paramètres!$B$19,IF((R9-S9)=0,Paramètres!$B$18))),"")</f>
        <v>1</v>
      </c>
      <c r="R9" s="65">
        <f>U33</f>
        <v>0</v>
      </c>
      <c r="S9" s="66">
        <f>T33</f>
        <v>0</v>
      </c>
      <c r="T9" s="67">
        <f>IF(U9&lt;&gt;"",IF((U9-V9)&gt;0,Paramètres!$B$17,IF((U9-V9)&lt;0,Paramètres!$B$19,IF((U9-V9)=0,Paramètres!$B$18))),"")</f>
        <v>1</v>
      </c>
      <c r="U9" s="65">
        <f t="shared" ref="U9:V9" si="11">T54</f>
        <v>0</v>
      </c>
      <c r="V9" s="66">
        <f t="shared" si="11"/>
        <v>0</v>
      </c>
      <c r="W9" s="54">
        <f t="shared" ref="W9:X9" si="12">C9+F9+I9+L9+O9+R9+U9</f>
        <v>0</v>
      </c>
      <c r="X9" s="55">
        <f t="shared" si="12"/>
        <v>0</v>
      </c>
      <c r="Y9" s="56">
        <f t="shared" si="6"/>
        <v>7</v>
      </c>
      <c r="Z9" s="22">
        <f t="shared" si="7"/>
        <v>0</v>
      </c>
      <c r="AA9" s="57">
        <f t="shared" si="8"/>
        <v>1</v>
      </c>
      <c r="AB9" s="43"/>
      <c r="AC9" s="43"/>
    </row>
    <row r="10" spans="1:29" ht="19.5" customHeight="1" x14ac:dyDescent="0.25">
      <c r="A10" s="53">
        <f>Paramètres!J8</f>
        <v>0</v>
      </c>
      <c r="B10" s="64">
        <f>IF(C10&lt;&gt;"",IF((C10-D10)&gt;0,Paramètres!$B$17,IF((C10-D10)&lt;0,Paramètres!$B$19,IF((C10-D10)=0,Paramètres!$B$18))),"")</f>
        <v>1</v>
      </c>
      <c r="C10" s="65">
        <f>U39</f>
        <v>0</v>
      </c>
      <c r="D10" s="66">
        <f>T39</f>
        <v>0</v>
      </c>
      <c r="E10" s="67">
        <f>IF(F10&lt;&gt;"",IF((F10-G10)&gt;0,Paramètres!$B$17,IF((F10-G10)&lt;0,Paramètres!$B$19,IF((F10-G10)=0,Paramètres!$B$18))),"")</f>
        <v>1</v>
      </c>
      <c r="F10" s="65">
        <f t="shared" ref="F10:G10" si="13">T22</f>
        <v>0</v>
      </c>
      <c r="G10" s="66">
        <f t="shared" si="13"/>
        <v>0</v>
      </c>
      <c r="H10" s="67">
        <f>IF(I10&lt;&gt;"",IF((I10-J10)&gt;0,Paramètres!$B$17,IF((I10-J10)&lt;0,Paramètres!$B$19,IF((I10-J10)=0,Paramètres!$B$18))),"")</f>
        <v>1</v>
      </c>
      <c r="I10" s="65">
        <f>U25</f>
        <v>0</v>
      </c>
      <c r="J10" s="66">
        <f>T25</f>
        <v>0</v>
      </c>
      <c r="K10" s="67">
        <f>IF(L10&lt;&gt;"",IF((L10-M10)&gt;0,Paramètres!$B$17,IF((L10-M10)&lt;0,Paramètres!$B$19,IF((L10-M10)=0,Paramètres!$B$18))),"")</f>
        <v>1</v>
      </c>
      <c r="L10" s="65">
        <f t="shared" ref="L10:M10" si="14">T27</f>
        <v>0</v>
      </c>
      <c r="M10" s="66">
        <f t="shared" si="14"/>
        <v>0</v>
      </c>
      <c r="N10" s="67">
        <f>IF(O10&lt;&gt;"",IF((O10-P10)&gt;0,Paramètres!$B$17,IF((O10-P10)&lt;0,Paramètres!$B$19,IF((O10-P10)=0,Paramètres!$B$18))),"")</f>
        <v>1</v>
      </c>
      <c r="O10" s="65">
        <f t="shared" ref="O10:P10" si="15">T48</f>
        <v>0</v>
      </c>
      <c r="P10" s="66">
        <f t="shared" si="15"/>
        <v>0</v>
      </c>
      <c r="Q10" s="67">
        <f>IF(R10&lt;&gt;"",IF((R10-S10)&gt;0,Paramètres!$B$17,IF((R10-S10)&lt;0,Paramètres!$B$19,IF((R10-S10)=0,Paramètres!$B$18))),"")</f>
        <v>1</v>
      </c>
      <c r="R10" s="65">
        <f t="shared" ref="R10:S10" si="16">T50</f>
        <v>0</v>
      </c>
      <c r="S10" s="66">
        <f t="shared" si="16"/>
        <v>0</v>
      </c>
      <c r="T10" s="67">
        <f>IF(U10&lt;&gt;"",IF((U10-V10)&gt;0,Paramètres!$B$17,IF((U10-V10)&lt;0,Paramètres!$B$19,IF((U10-V10)=0,Paramètres!$B$18))),"")</f>
        <v>1</v>
      </c>
      <c r="U10" s="65">
        <f>U52</f>
        <v>0</v>
      </c>
      <c r="V10" s="66">
        <f>T52</f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6"/>
        <v>7</v>
      </c>
      <c r="Z10" s="22">
        <f t="shared" si="7"/>
        <v>0</v>
      </c>
      <c r="AA10" s="57">
        <f t="shared" si="8"/>
        <v>1</v>
      </c>
      <c r="AB10" s="43"/>
      <c r="AC10" s="43"/>
    </row>
    <row r="11" spans="1:29" ht="19.5" customHeight="1" x14ac:dyDescent="0.25">
      <c r="A11" s="53">
        <f>Paramètres!J9</f>
        <v>0</v>
      </c>
      <c r="B11" s="64">
        <f>IF(C11&lt;&gt;"",IF((C11-D11)&gt;0,Paramètres!$B$17,IF((C11-D11)&lt;0,Paramètres!$B$19,IF((C11-D11)=0,Paramètres!$B$18))),"")</f>
        <v>1</v>
      </c>
      <c r="C11" s="65">
        <f t="shared" ref="C11:D11" si="18">T21</f>
        <v>0</v>
      </c>
      <c r="D11" s="66">
        <f t="shared" si="18"/>
        <v>0</v>
      </c>
      <c r="E11" s="67">
        <f>IF(F11&lt;&gt;"",IF((F11-G11)&gt;0,Paramètres!$B$17,IF((F11-G11)&lt;0,Paramètres!$B$19,IF((F11-G11)=0,Paramètres!$B$18))),"")</f>
        <v>1</v>
      </c>
      <c r="F11" s="65">
        <f>U23</f>
        <v>0</v>
      </c>
      <c r="G11" s="66">
        <f>T23</f>
        <v>0</v>
      </c>
      <c r="H11" s="67">
        <f>IF(I11&lt;&gt;"",IF((I11-J11)&gt;0,Paramètres!$B$17,IF((I11-J11)&lt;0,Paramètres!$B$19,IF((I11-J11)=0,Paramètres!$B$18))),"")</f>
        <v>1</v>
      </c>
      <c r="I11" s="65">
        <f t="shared" ref="I11:J11" si="19">T25</f>
        <v>0</v>
      </c>
      <c r="J11" s="66">
        <f t="shared" si="19"/>
        <v>0</v>
      </c>
      <c r="K11" s="67">
        <f>IF(L11&lt;&gt;"",IF((L11-M11)&gt;0,Paramètres!$B$17,IF((L11-M11)&lt;0,Paramètres!$B$19,IF((L11-M11)=0,Paramètres!$B$18))),"")</f>
        <v>1</v>
      </c>
      <c r="L11" s="65">
        <f>U45</f>
        <v>0</v>
      </c>
      <c r="M11" s="66">
        <f>T45</f>
        <v>0</v>
      </c>
      <c r="N11" s="67">
        <f>IF(O11&lt;&gt;"",IF((O11-P11)&gt;0,Paramètres!$B$17,IF((O11-P11)&lt;0,Paramètres!$B$19,IF((O11-P11)=0,Paramètres!$B$18))),"")</f>
        <v>1</v>
      </c>
      <c r="O11" s="65">
        <f t="shared" ref="O11:P11" si="20">T30</f>
        <v>0</v>
      </c>
      <c r="P11" s="66">
        <f t="shared" si="20"/>
        <v>0</v>
      </c>
      <c r="Q11" s="67">
        <f>IF(R11&lt;&gt;"",IF((R11-S11)&gt;0,Paramètres!$B$17,IF((R11-S11)&lt;0,Paramètres!$B$19,IF((R11-S11)=0,Paramètres!$B$18))),"")</f>
        <v>1</v>
      </c>
      <c r="R11" s="65">
        <f>U32</f>
        <v>0</v>
      </c>
      <c r="S11" s="66">
        <f>T32</f>
        <v>0</v>
      </c>
      <c r="T11" s="67">
        <f>IF(U11&lt;&gt;"",IF((U11-V11)&gt;0,Paramètres!$B$17,IF((U11-V11)&lt;0,Paramètres!$B$19,IF((U11-V11)=0,Paramètres!$B$18))),"")</f>
        <v>1</v>
      </c>
      <c r="U11" s="65">
        <f>U54</f>
        <v>0</v>
      </c>
      <c r="V11" s="66">
        <f>T54</f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6"/>
        <v>7</v>
      </c>
      <c r="Z11" s="22">
        <f t="shared" si="7"/>
        <v>0</v>
      </c>
      <c r="AA11" s="57">
        <f t="shared" si="8"/>
        <v>1</v>
      </c>
      <c r="AB11" s="43" t="s">
        <v>23</v>
      </c>
      <c r="AC11" s="43"/>
    </row>
    <row r="12" spans="1:29" ht="19.5" customHeight="1" x14ac:dyDescent="0.25">
      <c r="A12" s="53">
        <f>Paramètres!J10</f>
        <v>0</v>
      </c>
      <c r="B12" s="64">
        <f>IF(C12&lt;&gt;"",IF((C12-D12)&gt;0,Paramètres!$B$17,IF((C12-D12)&lt;0,Paramètres!$B$19,IF((C12-D12)=0,Paramètres!$B$18))),"")</f>
        <v>1</v>
      </c>
      <c r="C12" s="65">
        <f t="shared" ref="C12:D12" si="22">T40</f>
        <v>0</v>
      </c>
      <c r="D12" s="66">
        <f t="shared" si="22"/>
        <v>0</v>
      </c>
      <c r="E12" s="67">
        <f>IF(F12&lt;&gt;"",IF((F12-G12)&gt;0,Paramètres!$B$17,IF((F12-G12)&lt;0,Paramètres!$B$19,IF((F12-G12)=0,Paramètres!$B$18))),"")</f>
        <v>1</v>
      </c>
      <c r="F12" s="65">
        <f t="shared" ref="F12:F13" si="23">U42</f>
        <v>0</v>
      </c>
      <c r="G12" s="66">
        <f t="shared" ref="G12:G13" si="24">T42</f>
        <v>0</v>
      </c>
      <c r="H12" s="67">
        <f>IF(I12&lt;&gt;"",IF((I12-J12)&gt;0,Paramètres!$B$17,IF((I12-J12)&lt;0,Paramètres!$B$19,IF((I12-J12)=0,Paramètres!$B$18))),"")</f>
        <v>1</v>
      </c>
      <c r="I12" s="65">
        <f t="shared" ref="I12:J12" si="25">T46</f>
        <v>0</v>
      </c>
      <c r="J12" s="66">
        <f t="shared" si="25"/>
        <v>0</v>
      </c>
      <c r="K12" s="67">
        <f>IF(L12&lt;&gt;"",IF((L12-M12)&gt;0,Paramètres!$B$17,IF((L12-M12)&lt;0,Paramètres!$B$19,IF((L12-M12)=0,Paramètres!$B$18))),"")</f>
        <v>1</v>
      </c>
      <c r="L12" s="65">
        <f t="shared" ref="L12:L13" si="26">U29</f>
        <v>0</v>
      </c>
      <c r="M12" s="66">
        <f t="shared" ref="M12:M13" si="27">T29</f>
        <v>0</v>
      </c>
      <c r="N12" s="67">
        <f>IF(O12&lt;&gt;"",IF((O12-P12)&gt;0,Paramètres!$B$17,IF((O12-P12)&lt;0,Paramètres!$B$19,IF((O12-P12)=0,Paramètres!$B$18))),"")</f>
        <v>1</v>
      </c>
      <c r="O12" s="65">
        <f t="shared" ref="O12:P12" si="28">T32</f>
        <v>0</v>
      </c>
      <c r="P12" s="66">
        <f t="shared" si="28"/>
        <v>0</v>
      </c>
      <c r="Q12" s="67">
        <f>IF(R12&lt;&gt;"",IF((R12-S12)&gt;0,Paramètres!$B$17,IF((R12-S12)&lt;0,Paramètres!$B$19,IF((R12-S12)=0,Paramètres!$B$18))),"")</f>
        <v>1</v>
      </c>
      <c r="R12" s="65">
        <f>U34</f>
        <v>0</v>
      </c>
      <c r="S12" s="66">
        <f>T34</f>
        <v>0</v>
      </c>
      <c r="T12" s="67">
        <f>IF(U12&lt;&gt;"",IF((U12-V12)&gt;0,Paramètres!$B$17,IF((U12-V12)&lt;0,Paramètres!$B$19,IF((U12-V12)=0,Paramètres!$B$18))),"")</f>
        <v>1</v>
      </c>
      <c r="U12" s="65">
        <f t="shared" ref="U12:V12" si="29">T36</f>
        <v>0</v>
      </c>
      <c r="V12" s="66">
        <f t="shared" si="29"/>
        <v>0</v>
      </c>
      <c r="W12" s="54">
        <f t="shared" ref="W12:X12" si="30">C12+F12+I12+L12+O12+R12+U12</f>
        <v>0</v>
      </c>
      <c r="X12" s="55">
        <f t="shared" si="30"/>
        <v>0</v>
      </c>
      <c r="Y12" s="56">
        <f t="shared" si="6"/>
        <v>7</v>
      </c>
      <c r="Z12" s="22">
        <f t="shared" si="7"/>
        <v>0</v>
      </c>
      <c r="AA12" s="57">
        <f t="shared" si="8"/>
        <v>1</v>
      </c>
      <c r="AB12" s="43"/>
      <c r="AC12" s="43"/>
    </row>
    <row r="13" spans="1:29" ht="19.5" customHeight="1" x14ac:dyDescent="0.25">
      <c r="A13" s="53">
        <f>Paramètres!J11</f>
        <v>0</v>
      </c>
      <c r="B13" s="64">
        <f>IF(C13&lt;&gt;"",IF((C13-D13)&gt;0,Paramètres!$B$17,IF((C13-D13)&lt;0,Paramètres!$B$19,IF((C13-D13)=0,Paramètres!$B$18))),"")</f>
        <v>1</v>
      </c>
      <c r="C13" s="65">
        <f t="shared" ref="C13:D13" si="31">T40</f>
        <v>0</v>
      </c>
      <c r="D13" s="66">
        <f t="shared" si="31"/>
        <v>0</v>
      </c>
      <c r="E13" s="67">
        <f>IF(F13&lt;&gt;"",IF((F13-G13)&gt;0,Paramètres!$B$17,IF((F13-G13)&lt;0,Paramètres!$B$19,IF((F13-G13)=0,Paramètres!$B$18))),"")</f>
        <v>1</v>
      </c>
      <c r="F13" s="65">
        <f t="shared" si="23"/>
        <v>0</v>
      </c>
      <c r="G13" s="66">
        <f t="shared" si="24"/>
        <v>0</v>
      </c>
      <c r="H13" s="67">
        <f>IF(I13&lt;&gt;"",IF((I13-J13)&gt;0,Paramètres!$B$17,IF((I13-J13)&lt;0,Paramètres!$B$19,IF((I13-J13)=0,Paramètres!$B$18))),"")</f>
        <v>1</v>
      </c>
      <c r="I13" s="65">
        <f t="shared" ref="I13:J13" si="32">T26</f>
        <v>0</v>
      </c>
      <c r="J13" s="66">
        <f t="shared" si="32"/>
        <v>0</v>
      </c>
      <c r="K13" s="67">
        <f>IF(L13&lt;&gt;"",IF((L13-M13)&gt;0,Paramètres!$B$17,IF((L13-M13)&lt;0,Paramètres!$B$19,IF((L13-M13)=0,Paramètres!$B$18))),"")</f>
        <v>1</v>
      </c>
      <c r="L13" s="65">
        <f t="shared" si="26"/>
        <v>0</v>
      </c>
      <c r="M13" s="66">
        <f t="shared" si="27"/>
        <v>0</v>
      </c>
      <c r="N13" s="67">
        <f>IF(O13&lt;&gt;"",IF((O13-P13)&gt;0,Paramètres!$B$17,IF((O13-P13)&lt;0,Paramètres!$B$19,IF((O13-P13)=0,Paramètres!$B$18))),"")</f>
        <v>1</v>
      </c>
      <c r="O13" s="65">
        <f t="shared" ref="O13:P13" si="33">T51</f>
        <v>0</v>
      </c>
      <c r="P13" s="66">
        <f t="shared" si="33"/>
        <v>0</v>
      </c>
      <c r="Q13" s="67">
        <f>IF(R13&lt;&gt;"",IF((R13-S13)&gt;0,Paramètres!$B$17,IF((R13-S13)&lt;0,Paramètres!$B$19,IF((R13-S13)=0,Paramètres!$B$18))),"")</f>
        <v>1</v>
      </c>
      <c r="R13" s="65">
        <f t="shared" ref="R13:S13" si="34">T52</f>
        <v>0</v>
      </c>
      <c r="S13" s="66">
        <f t="shared" si="34"/>
        <v>0</v>
      </c>
      <c r="T13" s="67">
        <f>IF(U13&lt;&gt;"",IF((U13-V13)&gt;0,Paramètres!$B$17,IF((U13-V13)&lt;0,Paramètres!$B$19,IF((U13-V13)=0,Paramètres!$B$18))),"")</f>
        <v>1</v>
      </c>
      <c r="U13" s="65">
        <f t="shared" ref="U13:V13" si="35">T55</f>
        <v>0</v>
      </c>
      <c r="V13" s="66">
        <f t="shared" si="35"/>
        <v>0</v>
      </c>
      <c r="W13" s="54">
        <f t="shared" ref="W13:X13" si="36">C13+F13+I13+L13+O13+R13+U13</f>
        <v>0</v>
      </c>
      <c r="X13" s="55">
        <f t="shared" si="36"/>
        <v>0</v>
      </c>
      <c r="Y13" s="56">
        <f t="shared" si="6"/>
        <v>7</v>
      </c>
      <c r="Z13" s="22">
        <f t="shared" si="7"/>
        <v>0</v>
      </c>
      <c r="AA13" s="57">
        <f t="shared" si="8"/>
        <v>1</v>
      </c>
      <c r="AB13" s="43"/>
      <c r="AC13" s="43"/>
    </row>
    <row r="14" spans="1:29" ht="19.5" customHeight="1" x14ac:dyDescent="0.25">
      <c r="A14" s="53">
        <f>Paramètres!J12</f>
        <v>0</v>
      </c>
      <c r="B14" s="64">
        <f>IF(C14&lt;&gt;"",IF((C14-D14)&gt;0,Paramètres!$B$17,IF((C14-D14)&lt;0,Paramètres!$B$19,IF((C14-D14)=0,Paramètres!$B$18))),"")</f>
        <v>1</v>
      </c>
      <c r="C14" s="65">
        <f>U21</f>
        <v>0</v>
      </c>
      <c r="D14" s="66">
        <f>T21</f>
        <v>0</v>
      </c>
      <c r="E14" s="67">
        <f>IF(F14&lt;&gt;"",IF((F14-G14)&gt;0,Paramètres!$B$17,IF((F14-G14)&lt;0,Paramètres!$B$19,IF((F14-G14)=0,Paramètres!$B$18))),"")</f>
        <v>1</v>
      </c>
      <c r="F14" s="65">
        <f t="shared" ref="F14:G14" si="37">T42</f>
        <v>0</v>
      </c>
      <c r="G14" s="66">
        <f t="shared" si="37"/>
        <v>0</v>
      </c>
      <c r="H14" s="67">
        <f>IF(I14&lt;&gt;"",IF((I14-J14)&gt;0,Paramètres!$B$17,IF((I14-J14)&lt;0,Paramètres!$B$19,IF((I14-J14)=0,Paramètres!$B$18))),"")</f>
        <v>1</v>
      </c>
      <c r="I14" s="65">
        <f>U44</f>
        <v>0</v>
      </c>
      <c r="J14" s="66">
        <f>T44</f>
        <v>0</v>
      </c>
      <c r="K14" s="67">
        <f>IF(L14&lt;&gt;"",IF((L14-M14)&gt;0,Paramètres!$B$17,IF((L14-M14)&lt;0,Paramètres!$B$19,IF((L14-M14)=0,Paramètres!$B$18))),"")</f>
        <v>1</v>
      </c>
      <c r="L14" s="65">
        <f>U48</f>
        <v>0</v>
      </c>
      <c r="M14" s="66">
        <f>T48</f>
        <v>0</v>
      </c>
      <c r="N14" s="67">
        <f>IF(O14&lt;&gt;"",IF((O14-P14)&gt;0,Paramètres!$B$17,IF((O14-P14)&lt;0,Paramètres!$B$19,IF((O14-P14)=0,Paramètres!$B$18))),"")</f>
        <v>1</v>
      </c>
      <c r="O14" s="65">
        <f t="shared" ref="O14:P14" si="38">T31</f>
        <v>0</v>
      </c>
      <c r="P14" s="66">
        <f t="shared" si="38"/>
        <v>0</v>
      </c>
      <c r="Q14" s="67">
        <f>IF(R14&lt;&gt;"",IF((R14-S14)&gt;0,Paramètres!$B$17,IF((R14-S14)&lt;0,Paramètres!$B$19,IF((R14-S14)=0,Paramètres!$B$18))),"")</f>
        <v>1</v>
      </c>
      <c r="R14" s="65">
        <f t="shared" ref="R14:S14" si="39">T53</f>
        <v>0</v>
      </c>
      <c r="S14" s="66">
        <f t="shared" si="39"/>
        <v>0</v>
      </c>
      <c r="T14" s="67">
        <f>IF(U14&lt;&gt;"",IF((U14-V14)&gt;0,Paramètres!$B$17,IF((U14-V14)&lt;0,Paramètres!$B$19,IF((U14-V14)=0,Paramètres!$B$18))),"")</f>
        <v>1</v>
      </c>
      <c r="U14" s="65">
        <f>U35</f>
        <v>0</v>
      </c>
      <c r="V14" s="66">
        <f>T35</f>
        <v>0</v>
      </c>
      <c r="W14" s="54">
        <f t="shared" ref="W14:X14" si="40">C14+F14+I14+L14+O14+R14+U14</f>
        <v>0</v>
      </c>
      <c r="X14" s="55">
        <f t="shared" si="40"/>
        <v>0</v>
      </c>
      <c r="Y14" s="58">
        <f t="shared" si="6"/>
        <v>7</v>
      </c>
      <c r="Z14" s="22">
        <f t="shared" si="7"/>
        <v>0</v>
      </c>
      <c r="AA14" s="57">
        <f t="shared" si="8"/>
        <v>1</v>
      </c>
      <c r="AB14" s="43"/>
      <c r="AC14" s="43"/>
    </row>
    <row r="15" spans="1:29" ht="19.5" customHeight="1" x14ac:dyDescent="0.25">
      <c r="A15" s="53">
        <f>Paramètres!J13</f>
        <v>0</v>
      </c>
      <c r="B15" s="64">
        <f>IF(C15&lt;&gt;"",IF((C15-D15)&gt;0,Paramètres!$B$17,IF((C15-D15)&lt;0,Paramètres!$B$19,IF((C15-D15)=0,Paramètres!$B$18))),"")</f>
        <v>1</v>
      </c>
      <c r="C15" s="65">
        <f>U20</f>
        <v>0</v>
      </c>
      <c r="D15" s="66">
        <f>T20</f>
        <v>0</v>
      </c>
      <c r="E15" s="67">
        <f>IF(F15&lt;&gt;"",IF((F15-G15)&gt;0,Paramètres!$B$17,IF((F15-G15)&lt;0,Paramètres!$B$19,IF((F15-G15)=0,Paramètres!$B$18))),"")</f>
        <v>1</v>
      </c>
      <c r="F15" s="65">
        <f t="shared" ref="F15:G15" si="41">T23</f>
        <v>0</v>
      </c>
      <c r="G15" s="66">
        <f t="shared" si="41"/>
        <v>0</v>
      </c>
      <c r="H15" s="67">
        <f>IF(I15&lt;&gt;"",IF((I15-J15)&gt;0,Paramètres!$B$17,IF((I15-J15)&lt;0,Paramètres!$B$19,IF((I15-J15)=0,Paramètres!$B$18))),"")</f>
        <v>1</v>
      </c>
      <c r="I15" s="65">
        <f t="shared" ref="I15:J15" si="42">T44</f>
        <v>0</v>
      </c>
      <c r="J15" s="66">
        <f t="shared" si="42"/>
        <v>0</v>
      </c>
      <c r="K15" s="67">
        <f>IF(L15&lt;&gt;"",IF((L15-M15)&gt;0,Paramètres!$B$17,IF((L15-M15)&lt;0,Paramètres!$B$19,IF((L15-M15)=0,Paramètres!$B$18))),"")</f>
        <v>1</v>
      </c>
      <c r="L15" s="65">
        <f>U27</f>
        <v>0</v>
      </c>
      <c r="M15" s="66">
        <f>T27</f>
        <v>0</v>
      </c>
      <c r="N15" s="67">
        <f>IF(O15&lt;&gt;"",IF((O15-P15)&gt;0,Paramètres!$B$17,IF((O15-P15)&lt;0,Paramètres!$B$19,IF((O15-P15)=0,Paramètres!$B$18))),"")</f>
        <v>1</v>
      </c>
      <c r="O15" s="65">
        <f t="shared" ref="O15:P15" si="43">T49</f>
        <v>0</v>
      </c>
      <c r="P15" s="66">
        <f t="shared" si="43"/>
        <v>0</v>
      </c>
      <c r="Q15" s="67">
        <f>IF(R15&lt;&gt;"",IF((R15-S15)&gt;0,Paramètres!$B$17,IF((R15-S15)&lt;0,Paramètres!$B$19,IF((R15-S15)=0,Paramètres!$B$18))),"")</f>
        <v>1</v>
      </c>
      <c r="R15" s="65">
        <f>U51</f>
        <v>0</v>
      </c>
      <c r="S15" s="66">
        <f>T51</f>
        <v>0</v>
      </c>
      <c r="T15" s="67">
        <f>IF(U15&lt;&gt;"",IF((U15-V15)&gt;0,Paramètres!$B$17,IF((U15-V15)&lt;0,Paramètres!$B$19,IF((U15-V15)=0,Paramètres!$B$18))),"")</f>
        <v>1</v>
      </c>
      <c r="U15" s="65">
        <f t="shared" ref="U15:V15" si="44">T34</f>
        <v>0</v>
      </c>
      <c r="V15" s="66">
        <f t="shared" si="44"/>
        <v>0</v>
      </c>
      <c r="W15" s="54">
        <f t="shared" ref="W15:X15" si="45">C15+F15+I15+L15+O15+R15+U15</f>
        <v>0</v>
      </c>
      <c r="X15" s="55">
        <f t="shared" si="45"/>
        <v>0</v>
      </c>
      <c r="Y15" s="56">
        <f t="shared" si="6"/>
        <v>7</v>
      </c>
      <c r="Z15" s="22">
        <f t="shared" si="7"/>
        <v>0</v>
      </c>
      <c r="AA15" s="57">
        <f t="shared" si="8"/>
        <v>1</v>
      </c>
      <c r="AB15" s="43"/>
      <c r="AC15" s="43"/>
    </row>
    <row r="16" spans="1:29" ht="19.5" customHeight="1" x14ac:dyDescent="0.25">
      <c r="A16" s="68">
        <f>Paramètres!J14</f>
        <v>0</v>
      </c>
      <c r="B16" s="69">
        <f>IF(C16&lt;&gt;"",IF((C16-D16)&gt;0,Paramètres!$B$17,IF((C16-D16)&lt;0,Paramètres!$B$19,IF((C16-D16)=0,Paramètres!$B$18))),"")</f>
        <v>1</v>
      </c>
      <c r="C16" s="70">
        <f t="shared" ref="C16:D16" si="46">T41</f>
        <v>0</v>
      </c>
      <c r="D16" s="71">
        <f t="shared" si="46"/>
        <v>0</v>
      </c>
      <c r="E16" s="72">
        <f>IF(F16&lt;&gt;"",IF((F16-G16)&gt;0,Paramètres!$B$17,IF((F16-G16)&lt;0,Paramètres!$B$19,IF((F16-G16)=0,Paramètres!$B$18))),"")</f>
        <v>1</v>
      </c>
      <c r="F16" s="70">
        <f>U24</f>
        <v>0</v>
      </c>
      <c r="G16" s="71">
        <f>T24</f>
        <v>0</v>
      </c>
      <c r="H16" s="72">
        <f>IF(I16&lt;&gt;"",IF((I16-J16)&gt;0,Paramètres!$B$17,IF((I16-J16)&lt;0,Paramètres!$B$19,IF((I16-J16)=0,Paramètres!$B$18))),"")</f>
        <v>1</v>
      </c>
      <c r="I16" s="70">
        <f t="shared" ref="I16:J16" si="47">T45</f>
        <v>0</v>
      </c>
      <c r="J16" s="71">
        <f t="shared" si="47"/>
        <v>0</v>
      </c>
      <c r="K16" s="72">
        <f>IF(L16&lt;&gt;"",IF((L16-M16)&gt;0,Paramètres!$B$17,IF((L16-M16)&lt;0,Paramètres!$B$19,IF((L16-M16)=0,Paramètres!$B$18))),"")</f>
        <v>1</v>
      </c>
      <c r="L16" s="70">
        <f>U49</f>
        <v>0</v>
      </c>
      <c r="M16" s="71">
        <f>T49</f>
        <v>0</v>
      </c>
      <c r="N16" s="72">
        <f>IF(O16&lt;&gt;"",IF((O16-P16)&gt;0,Paramètres!$B$17,IF((O16-P16)&lt;0,Paramètres!$B$19,IF((O16-P16)=0,Paramètres!$B$18))),"")</f>
        <v>1</v>
      </c>
      <c r="O16" s="70">
        <f>U49</f>
        <v>0</v>
      </c>
      <c r="P16" s="71">
        <f>T49</f>
        <v>0</v>
      </c>
      <c r="Q16" s="72">
        <f>IF(R16&lt;&gt;"",IF((R16-S16)&gt;0,Paramètres!$B$17,IF((R16-S16)&lt;0,Paramètres!$B$19,IF((R16-S16)=0,Paramètres!$B$18))),"")</f>
        <v>1</v>
      </c>
      <c r="R16" s="70">
        <f t="shared" ref="R16:R17" si="48">U50</f>
        <v>0</v>
      </c>
      <c r="S16" s="71">
        <f t="shared" ref="S16:S17" si="49">T50</f>
        <v>0</v>
      </c>
      <c r="T16" s="72">
        <f>IF(U16&lt;&gt;"",IF((U16-V16)&gt;0,Paramètres!$B$17,IF((U16-V16)&lt;0,Paramètres!$B$19,IF((U16-V16)=0,Paramètres!$B$18))),"")</f>
        <v>1</v>
      </c>
      <c r="U16" s="70">
        <f>U53</f>
        <v>0</v>
      </c>
      <c r="V16" s="71">
        <f>T53</f>
        <v>0</v>
      </c>
      <c r="W16" s="73">
        <f t="shared" ref="W16:X16" si="50">C16+F16+I16+L16+O16+R16+U16</f>
        <v>0</v>
      </c>
      <c r="X16" s="74">
        <f t="shared" si="50"/>
        <v>0</v>
      </c>
      <c r="Y16" s="75">
        <f t="shared" si="6"/>
        <v>7</v>
      </c>
      <c r="Z16" s="76">
        <f t="shared" si="7"/>
        <v>0</v>
      </c>
      <c r="AA16" s="77">
        <f t="shared" si="8"/>
        <v>1</v>
      </c>
      <c r="AB16" s="43"/>
      <c r="AC16" s="43"/>
    </row>
    <row r="17" spans="1:29" ht="19.5" hidden="1" customHeight="1" x14ac:dyDescent="0.25">
      <c r="A17" s="78">
        <f>Paramètres!J15</f>
        <v>0</v>
      </c>
      <c r="B17" s="79">
        <f>IF(C17&lt;&gt;"",IF((C17-D17)&gt;0,Paramètres!$B$17,IF((C17-D17)&lt;0,Paramètres!$B$19,IF((C17-D17)=0,Paramètres!$B$18))),"")</f>
        <v>1</v>
      </c>
      <c r="C17" s="80">
        <f t="shared" ref="C17:D17" si="51">T22</f>
        <v>0</v>
      </c>
      <c r="D17" s="81">
        <f t="shared" si="51"/>
        <v>0</v>
      </c>
      <c r="E17" s="79">
        <f>IF(F17&lt;&gt;"",IF((F17-G17)&gt;0,Paramètres!$B$17,IF((F17-G17)&lt;0,Paramètres!$B$19,IF((F17-G17)=0,Paramètres!$B$18))),"")</f>
        <v>1</v>
      </c>
      <c r="F17" s="80">
        <f>U24</f>
        <v>0</v>
      </c>
      <c r="G17" s="81">
        <f>T24</f>
        <v>0</v>
      </c>
      <c r="H17" s="79">
        <f>IF(I17&lt;&gt;"",IF((I17-J17)&gt;0,Paramètres!$B$17,IF((I17-J17)&lt;0,Paramètres!$B$19,IF((I17-J17)=0,Paramètres!$B$18))),"")</f>
        <v>1</v>
      </c>
      <c r="I17" s="80">
        <f t="shared" ref="I17:J17" si="52">T26</f>
        <v>0</v>
      </c>
      <c r="J17" s="81">
        <f t="shared" si="52"/>
        <v>0</v>
      </c>
      <c r="K17" s="79">
        <f>IF(L17&lt;&gt;"",IF((L17-M17)&gt;0,Paramètres!$B$17,IF((L17-M17)&lt;0,Paramètres!$B$19,IF((L17-M17)=0,Paramètres!$B$18))),"")</f>
        <v>1</v>
      </c>
      <c r="L17" s="80">
        <f>U47</f>
        <v>0</v>
      </c>
      <c r="M17" s="81">
        <f>T47</f>
        <v>0</v>
      </c>
      <c r="N17" s="79">
        <f>IF(O17&lt;&gt;"",IF((O17-P17)&gt;0,Paramètres!$B$17,IF((O17-P17)&lt;0,Paramètres!$B$19,IF((O17-P17)=0,Paramètres!$B$18))),"")</f>
        <v>1</v>
      </c>
      <c r="O17" s="80">
        <f>U49</f>
        <v>0</v>
      </c>
      <c r="P17" s="81">
        <f>T49</f>
        <v>0</v>
      </c>
      <c r="Q17" s="79">
        <f>IF(R17&lt;&gt;"",IF((R17-S17)&gt;0,Paramètres!$B$17,IF((R17-S17)&lt;0,Paramètres!$B$19,IF((R17-S17)=0,Paramètres!$B$18))),"")</f>
        <v>1</v>
      </c>
      <c r="R17" s="80">
        <f t="shared" si="48"/>
        <v>0</v>
      </c>
      <c r="S17" s="81">
        <f t="shared" si="49"/>
        <v>0</v>
      </c>
      <c r="T17" s="79">
        <f>IF(U17&lt;&gt;"",IF((U17-V17)&gt;0,Paramètres!$B$17,IF((U17-V17)&lt;0,Paramètres!$B$19,IF((U17-V17)=0,Paramètres!$B$18))),"")</f>
        <v>1</v>
      </c>
      <c r="U17" s="80">
        <f t="shared" ref="U17:V17" si="53">T54</f>
        <v>0</v>
      </c>
      <c r="V17" s="81">
        <f t="shared" si="53"/>
        <v>0</v>
      </c>
      <c r="W17" s="82">
        <f t="shared" ref="W17:X17" si="54">C17+F17+I17+L17+O17+R17+U17</f>
        <v>0</v>
      </c>
      <c r="X17" s="81">
        <f t="shared" si="54"/>
        <v>0</v>
      </c>
      <c r="Y17" s="83">
        <f t="shared" si="6"/>
        <v>7</v>
      </c>
      <c r="Z17" s="84">
        <f t="shared" si="7"/>
        <v>0</v>
      </c>
      <c r="AA17" s="85">
        <f t="shared" si="8"/>
        <v>1</v>
      </c>
      <c r="AB17" s="43"/>
      <c r="AC17" s="43"/>
    </row>
    <row r="18" spans="1:29" ht="12.75" customHeight="1" x14ac:dyDescent="0.2">
      <c r="A18" s="59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.75" customHeight="1" x14ac:dyDescent="0.2">
      <c r="A19" s="86">
        <f>Paramètres!J3</f>
        <v>0</v>
      </c>
      <c r="B19" s="213" t="s">
        <v>24</v>
      </c>
      <c r="C19" s="214"/>
      <c r="D19" s="214"/>
      <c r="E19" s="214"/>
      <c r="F19" s="214"/>
      <c r="G19" s="214"/>
      <c r="H19" s="214"/>
      <c r="I19" s="214"/>
      <c r="J19" s="225"/>
      <c r="K19" s="213" t="s">
        <v>25</v>
      </c>
      <c r="L19" s="214"/>
      <c r="M19" s="214"/>
      <c r="N19" s="214"/>
      <c r="O19" s="214"/>
      <c r="P19" s="214"/>
      <c r="Q19" s="214"/>
      <c r="R19" s="214"/>
      <c r="S19" s="225"/>
      <c r="T19" s="226" t="s">
        <v>26</v>
      </c>
      <c r="U19" s="171"/>
      <c r="V19" s="2"/>
      <c r="W19" s="2"/>
      <c r="X19" s="2"/>
      <c r="Y19" s="2"/>
      <c r="Z19" s="2"/>
      <c r="AA19" s="2"/>
      <c r="AB19" s="2"/>
      <c r="AC19" s="2"/>
    </row>
    <row r="20" spans="1:29" ht="15" customHeight="1" x14ac:dyDescent="0.2">
      <c r="A20" s="87" t="s">
        <v>45</v>
      </c>
      <c r="B20" s="210">
        <f>A8</f>
        <v>0</v>
      </c>
      <c r="C20" s="161"/>
      <c r="D20" s="161"/>
      <c r="E20" s="161"/>
      <c r="F20" s="161"/>
      <c r="G20" s="161"/>
      <c r="H20" s="161"/>
      <c r="I20" s="161"/>
      <c r="J20" s="162"/>
      <c r="K20" s="211">
        <f>A15</f>
        <v>0</v>
      </c>
      <c r="L20" s="161"/>
      <c r="M20" s="161"/>
      <c r="N20" s="161"/>
      <c r="O20" s="161"/>
      <c r="P20" s="161"/>
      <c r="Q20" s="161"/>
      <c r="R20" s="161"/>
      <c r="S20" s="162"/>
      <c r="T20" s="103"/>
      <c r="U20" s="89"/>
      <c r="V20" s="2"/>
      <c r="W20" s="2"/>
      <c r="X20" s="2"/>
      <c r="Y20" s="2"/>
      <c r="Z20" s="2"/>
      <c r="AA20" s="2"/>
      <c r="AB20" s="2"/>
      <c r="AC20" s="90" t="s">
        <v>23</v>
      </c>
    </row>
    <row r="21" spans="1:29" ht="15" customHeight="1" x14ac:dyDescent="0.2">
      <c r="A21" s="53" t="s">
        <v>27</v>
      </c>
      <c r="B21" s="210">
        <f>A11</f>
        <v>0</v>
      </c>
      <c r="C21" s="161"/>
      <c r="D21" s="161"/>
      <c r="E21" s="161"/>
      <c r="F21" s="161"/>
      <c r="G21" s="161"/>
      <c r="H21" s="161"/>
      <c r="I21" s="161"/>
      <c r="J21" s="162"/>
      <c r="K21" s="211">
        <f>A14</f>
        <v>0</v>
      </c>
      <c r="L21" s="161"/>
      <c r="M21" s="161"/>
      <c r="N21" s="161"/>
      <c r="O21" s="161"/>
      <c r="P21" s="161"/>
      <c r="Q21" s="161"/>
      <c r="R21" s="161"/>
      <c r="S21" s="162"/>
      <c r="T21" s="104"/>
      <c r="U21" s="93"/>
      <c r="V21" s="2"/>
      <c r="W21" s="2"/>
      <c r="X21" s="2"/>
      <c r="Y21" s="2"/>
      <c r="Z21" s="2"/>
      <c r="AA21" s="2"/>
      <c r="AB21" s="2"/>
      <c r="AC21" s="90"/>
    </row>
    <row r="22" spans="1:29" ht="15" customHeight="1" x14ac:dyDescent="0.2">
      <c r="A22" s="53" t="s">
        <v>28</v>
      </c>
      <c r="B22" s="210">
        <f>A10</f>
        <v>0</v>
      </c>
      <c r="C22" s="161"/>
      <c r="D22" s="161"/>
      <c r="E22" s="161"/>
      <c r="F22" s="161"/>
      <c r="G22" s="161"/>
      <c r="H22" s="161"/>
      <c r="I22" s="161"/>
      <c r="J22" s="162"/>
      <c r="K22" s="211">
        <f>A8</f>
        <v>0</v>
      </c>
      <c r="L22" s="161"/>
      <c r="M22" s="161"/>
      <c r="N22" s="161"/>
      <c r="O22" s="161"/>
      <c r="P22" s="161"/>
      <c r="Q22" s="161"/>
      <c r="R22" s="161"/>
      <c r="S22" s="162"/>
      <c r="T22" s="104"/>
      <c r="U22" s="93"/>
      <c r="V22" s="2"/>
      <c r="W22" s="2"/>
      <c r="X22" s="2"/>
      <c r="Y22" s="2"/>
      <c r="Z22" s="2"/>
      <c r="AA22" s="2"/>
      <c r="AB22" s="2"/>
      <c r="AC22" s="90" t="s">
        <v>23</v>
      </c>
    </row>
    <row r="23" spans="1:29" ht="15" customHeight="1" x14ac:dyDescent="0.2">
      <c r="A23" s="53" t="s">
        <v>29</v>
      </c>
      <c r="B23" s="210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211">
        <f>A11</f>
        <v>0</v>
      </c>
      <c r="L23" s="161"/>
      <c r="M23" s="161"/>
      <c r="N23" s="161"/>
      <c r="O23" s="161"/>
      <c r="P23" s="161"/>
      <c r="Q23" s="161"/>
      <c r="R23" s="161"/>
      <c r="S23" s="162"/>
      <c r="T23" s="104"/>
      <c r="U23" s="93"/>
      <c r="V23" s="2"/>
      <c r="W23" s="2"/>
      <c r="X23" s="2"/>
      <c r="Y23" s="2"/>
      <c r="Z23" s="2"/>
      <c r="AA23" s="2"/>
      <c r="AB23" s="2"/>
      <c r="AC23" s="90"/>
    </row>
    <row r="24" spans="1:29" ht="15" customHeight="1" x14ac:dyDescent="0.2">
      <c r="A24" s="53" t="s">
        <v>30</v>
      </c>
      <c r="B24" s="210">
        <f>A8</f>
        <v>0</v>
      </c>
      <c r="C24" s="161"/>
      <c r="D24" s="161"/>
      <c r="E24" s="161"/>
      <c r="F24" s="161"/>
      <c r="G24" s="161"/>
      <c r="H24" s="161"/>
      <c r="I24" s="161"/>
      <c r="J24" s="162"/>
      <c r="K24" s="211">
        <f>A16</f>
        <v>0</v>
      </c>
      <c r="L24" s="161"/>
      <c r="M24" s="161"/>
      <c r="N24" s="161"/>
      <c r="O24" s="161"/>
      <c r="P24" s="161"/>
      <c r="Q24" s="161"/>
      <c r="R24" s="161"/>
      <c r="S24" s="162"/>
      <c r="T24" s="104"/>
      <c r="U24" s="93"/>
      <c r="V24" s="2"/>
      <c r="W24" s="2"/>
      <c r="X24" s="2"/>
      <c r="Y24" s="2"/>
      <c r="Z24" s="2"/>
      <c r="AA24" s="2"/>
      <c r="AB24" s="2"/>
      <c r="AC24" s="90"/>
    </row>
    <row r="25" spans="1:29" ht="15" customHeight="1" x14ac:dyDescent="0.2">
      <c r="A25" s="53" t="s">
        <v>31</v>
      </c>
      <c r="B25" s="210">
        <f>A11</f>
        <v>0</v>
      </c>
      <c r="C25" s="161"/>
      <c r="D25" s="161"/>
      <c r="E25" s="161"/>
      <c r="F25" s="161"/>
      <c r="G25" s="161"/>
      <c r="H25" s="161"/>
      <c r="I25" s="161"/>
      <c r="J25" s="162"/>
      <c r="K25" s="211">
        <f>A10</f>
        <v>0</v>
      </c>
      <c r="L25" s="161"/>
      <c r="M25" s="161"/>
      <c r="N25" s="161"/>
      <c r="O25" s="161"/>
      <c r="P25" s="161"/>
      <c r="Q25" s="161"/>
      <c r="R25" s="161"/>
      <c r="S25" s="162"/>
      <c r="T25" s="104"/>
      <c r="U25" s="93"/>
      <c r="V25" s="2"/>
      <c r="W25" s="2"/>
      <c r="X25" s="2"/>
      <c r="Y25" s="2"/>
      <c r="Z25" s="2"/>
      <c r="AA25" s="2"/>
      <c r="AB25" s="2"/>
      <c r="AC25" s="90"/>
    </row>
    <row r="26" spans="1:29" ht="15" customHeight="1" x14ac:dyDescent="0.2">
      <c r="A26" s="53" t="s">
        <v>32</v>
      </c>
      <c r="B26" s="210">
        <f>A13</f>
        <v>0</v>
      </c>
      <c r="C26" s="161"/>
      <c r="D26" s="161"/>
      <c r="E26" s="161"/>
      <c r="F26" s="161"/>
      <c r="G26" s="161"/>
      <c r="H26" s="161"/>
      <c r="I26" s="161"/>
      <c r="J26" s="162"/>
      <c r="K26" s="211">
        <f>A8</f>
        <v>0</v>
      </c>
      <c r="L26" s="161"/>
      <c r="M26" s="161"/>
      <c r="N26" s="161"/>
      <c r="O26" s="161"/>
      <c r="P26" s="161"/>
      <c r="Q26" s="161"/>
      <c r="R26" s="161"/>
      <c r="S26" s="162"/>
      <c r="T26" s="104"/>
      <c r="U26" s="93"/>
      <c r="V26" s="2"/>
      <c r="W26" s="2"/>
      <c r="X26" s="2"/>
      <c r="Y26" s="90"/>
      <c r="Z26" s="2"/>
      <c r="AA26" s="2"/>
      <c r="AB26" s="2"/>
      <c r="AC26" s="90"/>
    </row>
    <row r="27" spans="1:29" ht="15" customHeight="1" x14ac:dyDescent="0.2">
      <c r="A27" s="53" t="s">
        <v>33</v>
      </c>
      <c r="B27" s="210">
        <f>A10</f>
        <v>0</v>
      </c>
      <c r="C27" s="161"/>
      <c r="D27" s="161"/>
      <c r="E27" s="161"/>
      <c r="F27" s="161"/>
      <c r="G27" s="161"/>
      <c r="H27" s="161"/>
      <c r="I27" s="161"/>
      <c r="J27" s="162"/>
      <c r="K27" s="211">
        <f>A15</f>
        <v>0</v>
      </c>
      <c r="L27" s="161"/>
      <c r="M27" s="161"/>
      <c r="N27" s="161"/>
      <c r="O27" s="161"/>
      <c r="P27" s="161"/>
      <c r="Q27" s="161"/>
      <c r="R27" s="161"/>
      <c r="S27" s="162"/>
      <c r="T27" s="104"/>
      <c r="U27" s="93"/>
      <c r="V27" s="2"/>
      <c r="W27" s="2"/>
      <c r="X27" s="2"/>
      <c r="Y27" s="90"/>
      <c r="Z27" s="2"/>
      <c r="AA27" s="2"/>
      <c r="AB27" s="2"/>
      <c r="AC27" s="95"/>
    </row>
    <row r="28" spans="1:29" ht="15" customHeight="1" x14ac:dyDescent="0.2">
      <c r="A28" s="53" t="s">
        <v>34</v>
      </c>
      <c r="B28" s="212"/>
      <c r="C28" s="161"/>
      <c r="D28" s="161"/>
      <c r="E28" s="161"/>
      <c r="F28" s="161"/>
      <c r="G28" s="161"/>
      <c r="H28" s="161"/>
      <c r="I28" s="161"/>
      <c r="J28" s="162"/>
      <c r="K28" s="218"/>
      <c r="L28" s="161"/>
      <c r="M28" s="161"/>
      <c r="N28" s="161"/>
      <c r="O28" s="161"/>
      <c r="P28" s="161"/>
      <c r="Q28" s="161"/>
      <c r="R28" s="161"/>
      <c r="S28" s="162"/>
      <c r="T28" s="104"/>
      <c r="U28" s="93"/>
      <c r="V28" s="2"/>
      <c r="W28" s="2"/>
      <c r="X28" s="2"/>
      <c r="Y28" s="90"/>
      <c r="Z28" s="2"/>
      <c r="AA28" s="2"/>
      <c r="AB28" s="2"/>
      <c r="AC28" s="95"/>
    </row>
    <row r="29" spans="1:29" ht="15" customHeight="1" x14ac:dyDescent="0.2">
      <c r="A29" s="53" t="s">
        <v>35</v>
      </c>
      <c r="B29" s="210">
        <f>A8</f>
        <v>0</v>
      </c>
      <c r="C29" s="161"/>
      <c r="D29" s="161"/>
      <c r="E29" s="161"/>
      <c r="F29" s="161"/>
      <c r="G29" s="161"/>
      <c r="H29" s="161"/>
      <c r="I29" s="161"/>
      <c r="J29" s="162"/>
      <c r="K29" s="211">
        <f t="shared" ref="K29:K30" si="55">A12</f>
        <v>0</v>
      </c>
      <c r="L29" s="161"/>
      <c r="M29" s="161"/>
      <c r="N29" s="161"/>
      <c r="O29" s="161"/>
      <c r="P29" s="161"/>
      <c r="Q29" s="161"/>
      <c r="R29" s="161"/>
      <c r="S29" s="162"/>
      <c r="T29" s="104"/>
      <c r="U29" s="93"/>
      <c r="V29" s="2"/>
      <c r="W29" s="2"/>
      <c r="X29" s="2"/>
      <c r="Y29" s="90"/>
      <c r="Z29" s="2"/>
      <c r="AA29" s="2"/>
      <c r="AB29" s="2"/>
      <c r="AC29" s="2"/>
    </row>
    <row r="30" spans="1:29" ht="15" customHeight="1" x14ac:dyDescent="0.2">
      <c r="A30" s="53" t="s">
        <v>36</v>
      </c>
      <c r="B30" s="210">
        <f>A11</f>
        <v>0</v>
      </c>
      <c r="C30" s="161"/>
      <c r="D30" s="161"/>
      <c r="E30" s="161"/>
      <c r="F30" s="161"/>
      <c r="G30" s="161"/>
      <c r="H30" s="161"/>
      <c r="I30" s="161"/>
      <c r="J30" s="162"/>
      <c r="K30" s="211">
        <f t="shared" si="55"/>
        <v>0</v>
      </c>
      <c r="L30" s="161"/>
      <c r="M30" s="161"/>
      <c r="N30" s="161"/>
      <c r="O30" s="161"/>
      <c r="P30" s="161"/>
      <c r="Q30" s="161"/>
      <c r="R30" s="161"/>
      <c r="S30" s="162"/>
      <c r="T30" s="104"/>
      <c r="U30" s="93"/>
      <c r="V30" s="2"/>
      <c r="W30" s="2"/>
      <c r="X30" s="2"/>
      <c r="Y30" s="90"/>
      <c r="Z30" s="2"/>
      <c r="AA30" s="2"/>
      <c r="AB30" s="2"/>
      <c r="AC30" s="4"/>
    </row>
    <row r="31" spans="1:29" ht="15" customHeight="1" x14ac:dyDescent="0.2">
      <c r="A31" s="53" t="s">
        <v>37</v>
      </c>
      <c r="B31" s="210">
        <f>A14</f>
        <v>0</v>
      </c>
      <c r="C31" s="161"/>
      <c r="D31" s="161"/>
      <c r="E31" s="161"/>
      <c r="F31" s="161"/>
      <c r="G31" s="161"/>
      <c r="H31" s="161"/>
      <c r="I31" s="161"/>
      <c r="J31" s="162"/>
      <c r="K31" s="211">
        <f>A9</f>
        <v>0</v>
      </c>
      <c r="L31" s="161"/>
      <c r="M31" s="161"/>
      <c r="N31" s="161"/>
      <c r="O31" s="161"/>
      <c r="P31" s="161"/>
      <c r="Q31" s="161"/>
      <c r="R31" s="161"/>
      <c r="S31" s="162"/>
      <c r="T31" s="104"/>
      <c r="U31" s="93"/>
      <c r="V31" s="2"/>
      <c r="W31" s="2"/>
      <c r="X31" s="2"/>
      <c r="Y31" s="95"/>
      <c r="Z31" s="2"/>
      <c r="AA31" s="2"/>
      <c r="AB31" s="2"/>
      <c r="AC31" s="4"/>
    </row>
    <row r="32" spans="1:29" ht="15" customHeight="1" x14ac:dyDescent="0.2">
      <c r="A32" s="53" t="s">
        <v>38</v>
      </c>
      <c r="B32" s="210">
        <f>A12</f>
        <v>0</v>
      </c>
      <c r="C32" s="161"/>
      <c r="D32" s="161"/>
      <c r="E32" s="161"/>
      <c r="F32" s="161"/>
      <c r="G32" s="161"/>
      <c r="H32" s="161"/>
      <c r="I32" s="161"/>
      <c r="J32" s="162"/>
      <c r="K32" s="211">
        <f>A11</f>
        <v>0</v>
      </c>
      <c r="L32" s="161"/>
      <c r="M32" s="161"/>
      <c r="N32" s="161"/>
      <c r="O32" s="161"/>
      <c r="P32" s="161"/>
      <c r="Q32" s="161"/>
      <c r="R32" s="161"/>
      <c r="S32" s="162"/>
      <c r="T32" s="104"/>
      <c r="U32" s="93"/>
      <c r="V32" s="2"/>
      <c r="W32" s="2"/>
      <c r="X32" s="2"/>
      <c r="Y32" s="2"/>
      <c r="Z32" s="2"/>
      <c r="AA32" s="2"/>
      <c r="AB32" s="2"/>
      <c r="AC32" s="4"/>
    </row>
    <row r="33" spans="1:29" ht="15" customHeight="1" x14ac:dyDescent="0.2">
      <c r="A33" s="53" t="s">
        <v>39</v>
      </c>
      <c r="B33" s="210">
        <f>A8</f>
        <v>0</v>
      </c>
      <c r="C33" s="161"/>
      <c r="D33" s="161"/>
      <c r="E33" s="161"/>
      <c r="F33" s="161"/>
      <c r="G33" s="161"/>
      <c r="H33" s="161"/>
      <c r="I33" s="161"/>
      <c r="J33" s="162"/>
      <c r="K33" s="211">
        <f>A9</f>
        <v>0</v>
      </c>
      <c r="L33" s="161"/>
      <c r="M33" s="161"/>
      <c r="N33" s="161"/>
      <c r="O33" s="161"/>
      <c r="P33" s="161"/>
      <c r="Q33" s="161"/>
      <c r="R33" s="161"/>
      <c r="S33" s="162"/>
      <c r="T33" s="104"/>
      <c r="U33" s="93"/>
      <c r="V33" s="2"/>
      <c r="W33" s="2"/>
      <c r="X33" s="2"/>
      <c r="Y33" s="2"/>
      <c r="Z33" s="2"/>
      <c r="AA33" s="2"/>
      <c r="AB33" s="2"/>
      <c r="AC33" s="4"/>
    </row>
    <row r="34" spans="1:29" ht="15" customHeight="1" x14ac:dyDescent="0.2">
      <c r="A34" s="53" t="s">
        <v>40</v>
      </c>
      <c r="B34" s="210">
        <f>A15</f>
        <v>0</v>
      </c>
      <c r="C34" s="161"/>
      <c r="D34" s="161"/>
      <c r="E34" s="161"/>
      <c r="F34" s="161"/>
      <c r="G34" s="161"/>
      <c r="H34" s="161"/>
      <c r="I34" s="161"/>
      <c r="J34" s="162"/>
      <c r="K34" s="211">
        <f>A12</f>
        <v>0</v>
      </c>
      <c r="L34" s="161"/>
      <c r="M34" s="161"/>
      <c r="N34" s="161"/>
      <c r="O34" s="161"/>
      <c r="P34" s="161"/>
      <c r="Q34" s="161"/>
      <c r="R34" s="161"/>
      <c r="S34" s="162"/>
      <c r="T34" s="104"/>
      <c r="U34" s="93"/>
      <c r="V34" s="2"/>
      <c r="W34" s="2"/>
      <c r="X34" s="2"/>
      <c r="Y34" s="2"/>
      <c r="Z34" s="2"/>
      <c r="AA34" s="2"/>
      <c r="AB34" s="2"/>
      <c r="AC34" s="4"/>
    </row>
    <row r="35" spans="1:29" ht="15" customHeight="1" x14ac:dyDescent="0.2">
      <c r="A35" s="53" t="s">
        <v>41</v>
      </c>
      <c r="B35" s="210">
        <f>A8</f>
        <v>0</v>
      </c>
      <c r="C35" s="161"/>
      <c r="D35" s="161"/>
      <c r="E35" s="161"/>
      <c r="F35" s="161"/>
      <c r="G35" s="161"/>
      <c r="H35" s="161"/>
      <c r="I35" s="161"/>
      <c r="J35" s="162"/>
      <c r="K35" s="211">
        <f>A14</f>
        <v>0</v>
      </c>
      <c r="L35" s="161"/>
      <c r="M35" s="161"/>
      <c r="N35" s="161"/>
      <c r="O35" s="161"/>
      <c r="P35" s="161"/>
      <c r="Q35" s="161"/>
      <c r="R35" s="161"/>
      <c r="S35" s="162"/>
      <c r="T35" s="104"/>
      <c r="U35" s="93"/>
      <c r="V35" s="2"/>
      <c r="W35" s="2"/>
      <c r="X35" s="2"/>
      <c r="Y35" s="2"/>
      <c r="Z35" s="2"/>
      <c r="AA35" s="2"/>
      <c r="AB35" s="2"/>
      <c r="AC35" s="4"/>
    </row>
    <row r="36" spans="1:29" ht="15" customHeight="1" x14ac:dyDescent="0.2">
      <c r="A36" s="53" t="s">
        <v>42</v>
      </c>
      <c r="B36" s="210">
        <f>A12</f>
        <v>0</v>
      </c>
      <c r="C36" s="161"/>
      <c r="D36" s="161"/>
      <c r="E36" s="161"/>
      <c r="F36" s="161"/>
      <c r="G36" s="161"/>
      <c r="H36" s="161"/>
      <c r="I36" s="161"/>
      <c r="J36" s="162"/>
      <c r="K36" s="211">
        <f>A16</f>
        <v>0</v>
      </c>
      <c r="L36" s="161"/>
      <c r="M36" s="161"/>
      <c r="N36" s="161"/>
      <c r="O36" s="161"/>
      <c r="P36" s="161"/>
      <c r="Q36" s="161"/>
      <c r="R36" s="161"/>
      <c r="S36" s="162"/>
      <c r="T36" s="104"/>
      <c r="U36" s="93"/>
      <c r="V36" s="2"/>
      <c r="W36" s="2"/>
      <c r="X36" s="2"/>
      <c r="Y36" s="2"/>
      <c r="Z36" s="2"/>
      <c r="AA36" s="2"/>
      <c r="AB36" s="2"/>
      <c r="AC36" s="4"/>
    </row>
    <row r="37" spans="1:29" ht="15" customHeight="1" x14ac:dyDescent="0.2">
      <c r="A37" s="96" t="s">
        <v>46</v>
      </c>
      <c r="B37" s="212"/>
      <c r="C37" s="161"/>
      <c r="D37" s="161"/>
      <c r="E37" s="161"/>
      <c r="F37" s="161"/>
      <c r="G37" s="161"/>
      <c r="H37" s="161"/>
      <c r="I37" s="161"/>
      <c r="J37" s="162"/>
      <c r="K37" s="218"/>
      <c r="L37" s="161"/>
      <c r="M37" s="161"/>
      <c r="N37" s="161"/>
      <c r="O37" s="161"/>
      <c r="P37" s="161"/>
      <c r="Q37" s="161"/>
      <c r="R37" s="161"/>
      <c r="S37" s="162"/>
      <c r="T37" s="105"/>
      <c r="U37" s="98"/>
      <c r="V37" s="2"/>
      <c r="W37" s="2"/>
      <c r="X37" s="2"/>
      <c r="Y37" s="2"/>
      <c r="Z37" s="2"/>
      <c r="AA37" s="2"/>
      <c r="AB37" s="2"/>
      <c r="AC37" s="4"/>
    </row>
    <row r="38" spans="1:29" ht="15" customHeight="1" x14ac:dyDescent="0.2">
      <c r="A38" s="86">
        <f>Paramètres!J4</f>
        <v>0</v>
      </c>
      <c r="B38" s="221" t="s">
        <v>24</v>
      </c>
      <c r="C38" s="194"/>
      <c r="D38" s="194"/>
      <c r="E38" s="194"/>
      <c r="F38" s="194"/>
      <c r="G38" s="194"/>
      <c r="H38" s="194"/>
      <c r="I38" s="194"/>
      <c r="J38" s="195"/>
      <c r="K38" s="223" t="s">
        <v>25</v>
      </c>
      <c r="L38" s="194"/>
      <c r="M38" s="194"/>
      <c r="N38" s="194"/>
      <c r="O38" s="194"/>
      <c r="P38" s="194"/>
      <c r="Q38" s="194"/>
      <c r="R38" s="194"/>
      <c r="S38" s="195"/>
      <c r="T38" s="226" t="s">
        <v>26</v>
      </c>
      <c r="U38" s="171"/>
      <c r="V38" s="2"/>
      <c r="W38" s="2"/>
      <c r="X38" s="2"/>
      <c r="Y38" s="4"/>
      <c r="Z38" s="2"/>
      <c r="AA38" s="2"/>
      <c r="AB38" s="2"/>
      <c r="AC38" s="99"/>
    </row>
    <row r="39" spans="1:29" ht="15" customHeight="1" x14ac:dyDescent="0.2">
      <c r="A39" s="87" t="s">
        <v>45</v>
      </c>
      <c r="B39" s="210">
        <f>A9</f>
        <v>0</v>
      </c>
      <c r="C39" s="161"/>
      <c r="D39" s="161"/>
      <c r="E39" s="161"/>
      <c r="F39" s="161"/>
      <c r="G39" s="161"/>
      <c r="H39" s="161"/>
      <c r="I39" s="161"/>
      <c r="J39" s="162"/>
      <c r="K39" s="211">
        <f>A10</f>
        <v>0</v>
      </c>
      <c r="L39" s="161"/>
      <c r="M39" s="161"/>
      <c r="N39" s="161"/>
      <c r="O39" s="161"/>
      <c r="P39" s="161"/>
      <c r="Q39" s="161"/>
      <c r="R39" s="161"/>
      <c r="S39" s="162"/>
      <c r="T39" s="103"/>
      <c r="U39" s="89"/>
      <c r="V39" s="2"/>
      <c r="W39" s="2"/>
      <c r="X39" s="2"/>
      <c r="Y39" s="2"/>
      <c r="Z39" s="2"/>
      <c r="AA39" s="2"/>
      <c r="AB39" s="2"/>
      <c r="AC39" s="4"/>
    </row>
    <row r="40" spans="1:29" ht="15" customHeight="1" x14ac:dyDescent="0.2">
      <c r="A40" s="53" t="s">
        <v>27</v>
      </c>
      <c r="B40" s="210">
        <f>A12</f>
        <v>0</v>
      </c>
      <c r="C40" s="161"/>
      <c r="D40" s="161"/>
      <c r="E40" s="161"/>
      <c r="F40" s="161"/>
      <c r="G40" s="161"/>
      <c r="H40" s="161"/>
      <c r="I40" s="161"/>
      <c r="J40" s="162"/>
      <c r="K40" s="211">
        <f>A13</f>
        <v>0</v>
      </c>
      <c r="L40" s="161"/>
      <c r="M40" s="161"/>
      <c r="N40" s="161"/>
      <c r="O40" s="161"/>
      <c r="P40" s="161"/>
      <c r="Q40" s="161"/>
      <c r="R40" s="161"/>
      <c r="S40" s="162"/>
      <c r="T40" s="104"/>
      <c r="U40" s="93"/>
      <c r="V40" s="2"/>
      <c r="W40" s="2"/>
      <c r="X40" s="2"/>
      <c r="Y40" s="2"/>
      <c r="Z40" s="2"/>
      <c r="AA40" s="2"/>
      <c r="AB40" s="2"/>
      <c r="AC40" s="4"/>
    </row>
    <row r="41" spans="1:29" ht="15" customHeight="1" x14ac:dyDescent="0.2">
      <c r="A41" s="53" t="s">
        <v>28</v>
      </c>
      <c r="B41" s="210">
        <f>A16</f>
        <v>0</v>
      </c>
      <c r="C41" s="161"/>
      <c r="D41" s="161"/>
      <c r="E41" s="161"/>
      <c r="F41" s="161"/>
      <c r="G41" s="161"/>
      <c r="H41" s="161"/>
      <c r="I41" s="161"/>
      <c r="J41" s="162"/>
      <c r="K41" s="211">
        <f>A9</f>
        <v>0</v>
      </c>
      <c r="L41" s="161"/>
      <c r="M41" s="161"/>
      <c r="N41" s="161"/>
      <c r="O41" s="161"/>
      <c r="P41" s="161"/>
      <c r="Q41" s="161"/>
      <c r="R41" s="161"/>
      <c r="S41" s="162"/>
      <c r="T41" s="104"/>
      <c r="U41" s="93"/>
      <c r="V41" s="2"/>
      <c r="W41" s="2"/>
      <c r="X41" s="2"/>
      <c r="Y41" s="4"/>
      <c r="Z41" s="2"/>
      <c r="AA41" s="2"/>
      <c r="AB41" s="2"/>
      <c r="AC41" s="2"/>
    </row>
    <row r="42" spans="1:29" ht="15" customHeight="1" x14ac:dyDescent="0.2">
      <c r="A42" s="53" t="s">
        <v>29</v>
      </c>
      <c r="B42" s="210">
        <f>A14</f>
        <v>0</v>
      </c>
      <c r="C42" s="161"/>
      <c r="D42" s="161"/>
      <c r="E42" s="161"/>
      <c r="F42" s="161"/>
      <c r="G42" s="161"/>
      <c r="H42" s="161"/>
      <c r="I42" s="161"/>
      <c r="J42" s="162"/>
      <c r="K42" s="211">
        <f t="shared" ref="K42:K44" si="56">A12</f>
        <v>0</v>
      </c>
      <c r="L42" s="161"/>
      <c r="M42" s="161"/>
      <c r="N42" s="161"/>
      <c r="O42" s="161"/>
      <c r="P42" s="161"/>
      <c r="Q42" s="161"/>
      <c r="R42" s="161"/>
      <c r="S42" s="162"/>
      <c r="T42" s="104"/>
      <c r="U42" s="93"/>
      <c r="V42" s="2"/>
      <c r="W42" s="2"/>
      <c r="X42" s="2"/>
      <c r="Y42" s="4"/>
      <c r="Z42" s="2"/>
      <c r="AA42" s="2"/>
      <c r="AB42" s="2"/>
      <c r="AC42" s="99"/>
    </row>
    <row r="43" spans="1:29" ht="15" customHeight="1" x14ac:dyDescent="0.2">
      <c r="A43" s="53" t="s">
        <v>30</v>
      </c>
      <c r="B43" s="210">
        <f>A9</f>
        <v>0</v>
      </c>
      <c r="C43" s="161"/>
      <c r="D43" s="161"/>
      <c r="E43" s="161"/>
      <c r="F43" s="161"/>
      <c r="G43" s="161"/>
      <c r="H43" s="161"/>
      <c r="I43" s="161"/>
      <c r="J43" s="162"/>
      <c r="K43" s="211">
        <f t="shared" si="56"/>
        <v>0</v>
      </c>
      <c r="L43" s="161"/>
      <c r="M43" s="161"/>
      <c r="N43" s="161"/>
      <c r="O43" s="161"/>
      <c r="P43" s="161"/>
      <c r="Q43" s="161"/>
      <c r="R43" s="161"/>
      <c r="S43" s="162"/>
      <c r="T43" s="104"/>
      <c r="U43" s="93"/>
      <c r="V43" s="2"/>
      <c r="W43" s="2"/>
      <c r="X43" s="2"/>
      <c r="Y43" s="2"/>
      <c r="Z43" s="2"/>
      <c r="AA43" s="2"/>
      <c r="AB43" s="2"/>
      <c r="AC43" s="99"/>
    </row>
    <row r="44" spans="1:29" ht="15" customHeight="1" x14ac:dyDescent="0.2">
      <c r="A44" s="53" t="s">
        <v>31</v>
      </c>
      <c r="B44" s="210">
        <f t="shared" ref="B44:B45" si="57">A15</f>
        <v>0</v>
      </c>
      <c r="C44" s="161"/>
      <c r="D44" s="161"/>
      <c r="E44" s="161"/>
      <c r="F44" s="161"/>
      <c r="G44" s="161"/>
      <c r="H44" s="161"/>
      <c r="I44" s="161"/>
      <c r="J44" s="162"/>
      <c r="K44" s="211">
        <f t="shared" si="56"/>
        <v>0</v>
      </c>
      <c r="L44" s="161"/>
      <c r="M44" s="161"/>
      <c r="N44" s="161"/>
      <c r="O44" s="161"/>
      <c r="P44" s="161"/>
      <c r="Q44" s="161"/>
      <c r="R44" s="161"/>
      <c r="S44" s="162"/>
      <c r="T44" s="104"/>
      <c r="U44" s="93"/>
      <c r="V44" s="2"/>
      <c r="W44" s="2"/>
      <c r="X44" s="2"/>
      <c r="Y44" s="2"/>
      <c r="Z44" s="2"/>
      <c r="AA44" s="2"/>
      <c r="AB44" s="2"/>
      <c r="AC44" s="99"/>
    </row>
    <row r="45" spans="1:29" ht="15" customHeight="1" x14ac:dyDescent="0.2">
      <c r="A45" s="53" t="s">
        <v>32</v>
      </c>
      <c r="B45" s="210">
        <f t="shared" si="57"/>
        <v>0</v>
      </c>
      <c r="C45" s="161"/>
      <c r="D45" s="161"/>
      <c r="E45" s="161"/>
      <c r="F45" s="161"/>
      <c r="G45" s="161"/>
      <c r="H45" s="161"/>
      <c r="I45" s="161"/>
      <c r="J45" s="162"/>
      <c r="K45" s="211">
        <f>A11</f>
        <v>0</v>
      </c>
      <c r="L45" s="161"/>
      <c r="M45" s="161"/>
      <c r="N45" s="161"/>
      <c r="O45" s="161"/>
      <c r="P45" s="161"/>
      <c r="Q45" s="161"/>
      <c r="R45" s="161"/>
      <c r="S45" s="162"/>
      <c r="T45" s="104"/>
      <c r="U45" s="93"/>
      <c r="V45" s="2"/>
      <c r="W45" s="2"/>
      <c r="X45" s="2"/>
      <c r="Y45" s="4" t="s">
        <v>23</v>
      </c>
      <c r="Z45" s="2"/>
      <c r="AA45" s="2"/>
      <c r="AB45" s="2"/>
      <c r="AC45" s="99"/>
    </row>
    <row r="46" spans="1:29" ht="15" customHeight="1" x14ac:dyDescent="0.2">
      <c r="A46" s="53" t="s">
        <v>33</v>
      </c>
      <c r="B46" s="210">
        <f>A12</f>
        <v>0</v>
      </c>
      <c r="C46" s="161"/>
      <c r="D46" s="161"/>
      <c r="E46" s="161"/>
      <c r="F46" s="161"/>
      <c r="G46" s="161"/>
      <c r="H46" s="161"/>
      <c r="I46" s="161"/>
      <c r="J46" s="162"/>
      <c r="K46" s="211">
        <f>A9</f>
        <v>0</v>
      </c>
      <c r="L46" s="161"/>
      <c r="M46" s="161"/>
      <c r="N46" s="161"/>
      <c r="O46" s="161"/>
      <c r="P46" s="161"/>
      <c r="Q46" s="161"/>
      <c r="R46" s="161"/>
      <c r="S46" s="162"/>
      <c r="T46" s="104"/>
      <c r="U46" s="93"/>
      <c r="V46" s="2"/>
      <c r="W46" s="2"/>
      <c r="X46" s="2"/>
      <c r="Y46" s="2"/>
      <c r="Z46" s="2"/>
      <c r="AA46" s="2"/>
      <c r="AB46" s="2"/>
      <c r="AC46" s="99" t="s">
        <v>23</v>
      </c>
    </row>
    <row r="47" spans="1:29" ht="15" customHeight="1" x14ac:dyDescent="0.2">
      <c r="A47" s="53" t="s">
        <v>34</v>
      </c>
      <c r="B47" s="212"/>
      <c r="C47" s="161"/>
      <c r="D47" s="161"/>
      <c r="E47" s="161"/>
      <c r="F47" s="161"/>
      <c r="G47" s="161"/>
      <c r="H47" s="161"/>
      <c r="I47" s="161"/>
      <c r="J47" s="162"/>
      <c r="K47" s="218"/>
      <c r="L47" s="161"/>
      <c r="M47" s="161"/>
      <c r="N47" s="161"/>
      <c r="O47" s="161"/>
      <c r="P47" s="161"/>
      <c r="Q47" s="161"/>
      <c r="R47" s="161"/>
      <c r="S47" s="162"/>
      <c r="T47" s="104"/>
      <c r="U47" s="93"/>
      <c r="V47" s="2"/>
      <c r="W47" s="2"/>
      <c r="X47" s="2"/>
      <c r="Y47" s="2"/>
      <c r="Z47" s="2"/>
      <c r="AA47" s="2"/>
      <c r="AB47" s="2"/>
      <c r="AC47" s="99" t="s">
        <v>23</v>
      </c>
    </row>
    <row r="48" spans="1:29" ht="15" customHeight="1" x14ac:dyDescent="0.2">
      <c r="A48" s="53" t="s">
        <v>35</v>
      </c>
      <c r="B48" s="210">
        <f>A10</f>
        <v>0</v>
      </c>
      <c r="C48" s="161"/>
      <c r="D48" s="161"/>
      <c r="E48" s="161"/>
      <c r="F48" s="161"/>
      <c r="G48" s="161"/>
      <c r="H48" s="161"/>
      <c r="I48" s="161"/>
      <c r="J48" s="162"/>
      <c r="K48" s="211">
        <f>A14</f>
        <v>0</v>
      </c>
      <c r="L48" s="161"/>
      <c r="M48" s="161"/>
      <c r="N48" s="161"/>
      <c r="O48" s="161"/>
      <c r="P48" s="161"/>
      <c r="Q48" s="161"/>
      <c r="R48" s="161"/>
      <c r="S48" s="162"/>
      <c r="T48" s="104"/>
      <c r="U48" s="93"/>
      <c r="V48" s="2" t="s">
        <v>23</v>
      </c>
      <c r="W48" s="2"/>
      <c r="X48" s="2"/>
      <c r="Y48" s="2"/>
      <c r="Z48" s="2"/>
      <c r="AA48" s="2"/>
      <c r="AB48" s="2"/>
      <c r="AC48" s="99" t="s">
        <v>23</v>
      </c>
    </row>
    <row r="49" spans="1:29" ht="15" customHeight="1" x14ac:dyDescent="0.2">
      <c r="A49" s="53" t="s">
        <v>36</v>
      </c>
      <c r="B49" s="210">
        <f>A15</f>
        <v>0</v>
      </c>
      <c r="C49" s="161"/>
      <c r="D49" s="161"/>
      <c r="E49" s="161"/>
      <c r="F49" s="161"/>
      <c r="G49" s="161"/>
      <c r="H49" s="161"/>
      <c r="I49" s="161"/>
      <c r="J49" s="162"/>
      <c r="K49" s="211">
        <f>A16</f>
        <v>0</v>
      </c>
      <c r="L49" s="161"/>
      <c r="M49" s="161"/>
      <c r="N49" s="161"/>
      <c r="O49" s="161"/>
      <c r="P49" s="161"/>
      <c r="Q49" s="161"/>
      <c r="R49" s="161"/>
      <c r="S49" s="162"/>
      <c r="T49" s="104"/>
      <c r="U49" s="93"/>
      <c r="V49" s="2" t="s">
        <v>23</v>
      </c>
      <c r="W49" s="2"/>
      <c r="X49" s="2"/>
      <c r="Y49" s="2"/>
      <c r="Z49" s="99"/>
      <c r="AA49" s="2"/>
      <c r="AB49" s="2"/>
      <c r="AC49" s="99"/>
    </row>
    <row r="50" spans="1:29" ht="15" customHeight="1" x14ac:dyDescent="0.2">
      <c r="A50" s="53" t="s">
        <v>37</v>
      </c>
      <c r="B50" s="210">
        <f>A10</f>
        <v>0</v>
      </c>
      <c r="C50" s="161"/>
      <c r="D50" s="161"/>
      <c r="E50" s="161"/>
      <c r="F50" s="161"/>
      <c r="G50" s="161"/>
      <c r="H50" s="161"/>
      <c r="I50" s="161"/>
      <c r="J50" s="162"/>
      <c r="K50" s="211">
        <f>A16</f>
        <v>0</v>
      </c>
      <c r="L50" s="161"/>
      <c r="M50" s="161"/>
      <c r="N50" s="161"/>
      <c r="O50" s="161"/>
      <c r="P50" s="161"/>
      <c r="Q50" s="161"/>
      <c r="R50" s="161"/>
      <c r="S50" s="162"/>
      <c r="T50" s="104"/>
      <c r="U50" s="93"/>
      <c r="V50" s="2" t="s">
        <v>23</v>
      </c>
      <c r="W50" s="2"/>
      <c r="X50" s="2"/>
      <c r="Y50" s="2"/>
      <c r="Z50" s="99"/>
      <c r="AA50" s="2"/>
      <c r="AB50" s="2"/>
      <c r="AC50" s="99"/>
    </row>
    <row r="51" spans="1:29" ht="15" customHeight="1" x14ac:dyDescent="0.2">
      <c r="A51" s="53" t="s">
        <v>38</v>
      </c>
      <c r="B51" s="210">
        <f>A13</f>
        <v>0</v>
      </c>
      <c r="C51" s="161"/>
      <c r="D51" s="161"/>
      <c r="E51" s="161"/>
      <c r="F51" s="161"/>
      <c r="G51" s="161"/>
      <c r="H51" s="161"/>
      <c r="I51" s="161"/>
      <c r="J51" s="162"/>
      <c r="K51" s="211">
        <f>A15</f>
        <v>0</v>
      </c>
      <c r="L51" s="161"/>
      <c r="M51" s="161"/>
      <c r="N51" s="161"/>
      <c r="O51" s="161"/>
      <c r="P51" s="161"/>
      <c r="Q51" s="161"/>
      <c r="R51" s="161"/>
      <c r="S51" s="162"/>
      <c r="T51" s="104"/>
      <c r="U51" s="93"/>
      <c r="V51" s="2"/>
      <c r="W51" s="2"/>
      <c r="X51" s="2"/>
      <c r="Y51" s="2"/>
      <c r="Z51" s="99"/>
      <c r="AA51" s="2"/>
      <c r="AB51" s="2"/>
      <c r="AC51" s="99"/>
    </row>
    <row r="52" spans="1:29" ht="15" customHeight="1" x14ac:dyDescent="0.2">
      <c r="A52" s="53" t="s">
        <v>39</v>
      </c>
      <c r="B52" s="210">
        <f t="shared" ref="B52:B53" si="58">A13</f>
        <v>0</v>
      </c>
      <c r="C52" s="161"/>
      <c r="D52" s="161"/>
      <c r="E52" s="161"/>
      <c r="F52" s="161"/>
      <c r="G52" s="161"/>
      <c r="H52" s="161"/>
      <c r="I52" s="161"/>
      <c r="J52" s="162"/>
      <c r="K52" s="211">
        <f>A10</f>
        <v>0</v>
      </c>
      <c r="L52" s="161"/>
      <c r="M52" s="161"/>
      <c r="N52" s="161"/>
      <c r="O52" s="161"/>
      <c r="P52" s="161"/>
      <c r="Q52" s="161"/>
      <c r="R52" s="161"/>
      <c r="S52" s="162"/>
      <c r="T52" s="104"/>
      <c r="U52" s="93"/>
      <c r="V52" s="2"/>
      <c r="W52" s="2"/>
      <c r="X52" s="2"/>
      <c r="Y52" s="2"/>
      <c r="Z52" s="2"/>
      <c r="AA52" s="2"/>
      <c r="AB52" s="2"/>
      <c r="AC52" s="2"/>
    </row>
    <row r="53" spans="1:29" ht="15" customHeight="1" x14ac:dyDescent="0.2">
      <c r="A53" s="53" t="s">
        <v>40</v>
      </c>
      <c r="B53" s="210">
        <f t="shared" si="58"/>
        <v>0</v>
      </c>
      <c r="C53" s="161"/>
      <c r="D53" s="161"/>
      <c r="E53" s="161"/>
      <c r="F53" s="161"/>
      <c r="G53" s="161"/>
      <c r="H53" s="161"/>
      <c r="I53" s="161"/>
      <c r="J53" s="162"/>
      <c r="K53" s="211">
        <f>A16</f>
        <v>0</v>
      </c>
      <c r="L53" s="161"/>
      <c r="M53" s="161"/>
      <c r="N53" s="161"/>
      <c r="O53" s="161"/>
      <c r="P53" s="161"/>
      <c r="Q53" s="161"/>
      <c r="R53" s="161"/>
      <c r="S53" s="162"/>
      <c r="T53" s="104"/>
      <c r="U53" s="93"/>
      <c r="V53" s="2"/>
      <c r="W53" s="2"/>
      <c r="X53" s="2"/>
      <c r="Y53" s="2"/>
      <c r="Z53" s="2"/>
      <c r="AA53" s="2"/>
      <c r="AB53" s="2"/>
      <c r="AC53" s="100"/>
    </row>
    <row r="54" spans="1:29" ht="15" customHeight="1" x14ac:dyDescent="0.2">
      <c r="A54" s="53" t="s">
        <v>41</v>
      </c>
      <c r="B54" s="210">
        <f>A9</f>
        <v>0</v>
      </c>
      <c r="C54" s="161"/>
      <c r="D54" s="161"/>
      <c r="E54" s="161"/>
      <c r="F54" s="161"/>
      <c r="G54" s="161"/>
      <c r="H54" s="161"/>
      <c r="I54" s="161"/>
      <c r="J54" s="162"/>
      <c r="K54" s="211">
        <f>A11</f>
        <v>0</v>
      </c>
      <c r="L54" s="161"/>
      <c r="M54" s="161"/>
      <c r="N54" s="161"/>
      <c r="O54" s="161"/>
      <c r="P54" s="161"/>
      <c r="Q54" s="161"/>
      <c r="R54" s="161"/>
      <c r="S54" s="162"/>
      <c r="T54" s="104"/>
      <c r="U54" s="93"/>
      <c r="V54" s="2"/>
      <c r="W54" s="2"/>
      <c r="X54" s="2"/>
      <c r="Y54" s="2"/>
      <c r="Z54" s="2"/>
      <c r="AA54" s="2"/>
      <c r="AB54" s="2"/>
      <c r="AC54" s="100"/>
    </row>
    <row r="55" spans="1:29" ht="15" customHeight="1" x14ac:dyDescent="0.2">
      <c r="A55" s="53" t="s">
        <v>42</v>
      </c>
      <c r="B55" s="210">
        <f>A13</f>
        <v>0</v>
      </c>
      <c r="C55" s="161"/>
      <c r="D55" s="161"/>
      <c r="E55" s="161"/>
      <c r="F55" s="161"/>
      <c r="G55" s="161"/>
      <c r="H55" s="161"/>
      <c r="I55" s="161"/>
      <c r="J55" s="162"/>
      <c r="K55" s="211">
        <f>A14</f>
        <v>0</v>
      </c>
      <c r="L55" s="161"/>
      <c r="M55" s="161"/>
      <c r="N55" s="161"/>
      <c r="O55" s="161"/>
      <c r="P55" s="161"/>
      <c r="Q55" s="161"/>
      <c r="R55" s="161"/>
      <c r="S55" s="162"/>
      <c r="T55" s="104"/>
      <c r="U55" s="93"/>
      <c r="V55" s="2"/>
      <c r="W55" s="2"/>
      <c r="X55" s="2"/>
      <c r="Y55" s="2"/>
      <c r="Z55" s="2"/>
      <c r="AA55" s="2"/>
      <c r="AB55" s="2"/>
      <c r="AC55" s="100"/>
    </row>
    <row r="56" spans="1:29" ht="15" customHeight="1" x14ac:dyDescent="0.2">
      <c r="A56" s="68" t="s">
        <v>46</v>
      </c>
      <c r="B56" s="220"/>
      <c r="C56" s="194"/>
      <c r="D56" s="194"/>
      <c r="E56" s="194"/>
      <c r="F56" s="194"/>
      <c r="G56" s="194"/>
      <c r="H56" s="194"/>
      <c r="I56" s="194"/>
      <c r="J56" s="195"/>
      <c r="K56" s="219"/>
      <c r="L56" s="194"/>
      <c r="M56" s="194"/>
      <c r="N56" s="194"/>
      <c r="O56" s="194"/>
      <c r="P56" s="194"/>
      <c r="Q56" s="194"/>
      <c r="R56" s="194"/>
      <c r="S56" s="195"/>
      <c r="T56" s="106"/>
      <c r="U56" s="102"/>
      <c r="V56" s="2"/>
      <c r="W56" s="2"/>
      <c r="X56" s="2"/>
      <c r="Y56" s="2"/>
      <c r="Z56" s="2"/>
      <c r="AA56" s="2"/>
      <c r="AB56" s="2"/>
      <c r="AC56" s="100" t="s">
        <v>23</v>
      </c>
    </row>
    <row r="57" spans="1:29" ht="15" customHeight="1" x14ac:dyDescent="0.2">
      <c r="V57" s="2"/>
      <c r="W57" s="2"/>
      <c r="X57" s="2"/>
      <c r="Y57" s="2"/>
      <c r="Z57" s="2"/>
      <c r="AA57" s="2"/>
      <c r="AB57" s="2"/>
      <c r="AC57" s="100" t="s">
        <v>23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57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Paramètres!K1</f>
        <v>J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>
        <f>Paramètres!K3</f>
        <v>0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>
        <f>Paramètres!K4</f>
        <v>0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8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209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>
        <f>Paramètres!K6</f>
        <v>0</v>
      </c>
      <c r="B8" s="60">
        <f>IF(C8&lt;&gt;"",IF((C8-D8)&gt;0,Paramètres!$B$17,IF((C8-D8)&lt;0,Paramètres!$B$19,IF((C8-D8)=0,Paramètres!$B$18))),"")</f>
        <v>1</v>
      </c>
      <c r="C8" s="61">
        <f t="shared" ref="C8:D8" si="0">T20</f>
        <v>0</v>
      </c>
      <c r="D8" s="62">
        <f t="shared" si="0"/>
        <v>0</v>
      </c>
      <c r="E8" s="63">
        <f>IF(F8&lt;&gt;"",IF((F8-G8)&gt;0,Paramètres!$B$17,IF((F8-G8)&lt;0,Paramètres!$B$19,IF((F8-G8)=0,Paramètres!$B$18))),"")</f>
        <v>1</v>
      </c>
      <c r="F8" s="61">
        <f>U22</f>
        <v>0</v>
      </c>
      <c r="G8" s="62">
        <f>T22</f>
        <v>0</v>
      </c>
      <c r="H8" s="63">
        <f>IF(I8&lt;&gt;"",IF((I8-J8)&gt;0,Paramètres!$B$17,IF((I8-J8)&lt;0,Paramètres!$B$19,IF((I8-J8)=0,Paramètres!$B$18))),"")</f>
        <v>1</v>
      </c>
      <c r="I8" s="61">
        <f t="shared" ref="I8:J8" si="1">T24</f>
        <v>0</v>
      </c>
      <c r="J8" s="62">
        <f t="shared" si="1"/>
        <v>0</v>
      </c>
      <c r="K8" s="63">
        <f>IF(L8&lt;&gt;"",IF((L8-M8)&gt;0,Paramètres!$B$17,IF((L8-M8)&lt;0,Paramètres!$B$19,IF((L8-M8)=0,Paramètres!$B$18))),"")</f>
        <v>1</v>
      </c>
      <c r="L8" s="61">
        <f>U26</f>
        <v>0</v>
      </c>
      <c r="M8" s="62">
        <f>T26</f>
        <v>0</v>
      </c>
      <c r="N8" s="63">
        <f>IF(O8&lt;&gt;"",IF((O8-P8)&gt;0,Paramètres!$B$17,IF((O8-P8)&lt;0,Paramètres!$B$19,IF((O8-P8)=0,Paramètres!$B$18))),"")</f>
        <v>1</v>
      </c>
      <c r="O8" s="61">
        <f t="shared" ref="O8:P8" si="2">T29</f>
        <v>0</v>
      </c>
      <c r="P8" s="62">
        <f t="shared" si="2"/>
        <v>0</v>
      </c>
      <c r="Q8" s="63">
        <f>IF(R8&lt;&gt;"",IF((R8-S8)&gt;0,Paramètres!$B$17,IF((R8-S8)&lt;0,Paramètres!$B$19,IF((R8-S8)=0,Paramètres!$B$18))),"")</f>
        <v>1</v>
      </c>
      <c r="R8" s="61">
        <f t="shared" ref="R8:S8" si="3">T33</f>
        <v>0</v>
      </c>
      <c r="S8" s="62">
        <f t="shared" si="3"/>
        <v>0</v>
      </c>
      <c r="T8" s="63">
        <f>IF(U8&lt;&gt;"",IF((U8-V8)&gt;0,Paramètres!$B$17,IF((U8-V8)&lt;0,Paramètres!$B$19,IF((U8-V8)=0,Paramètres!$B$18))),"")</f>
        <v>1</v>
      </c>
      <c r="U8" s="61">
        <f t="shared" ref="U8:V8" si="4">T35</f>
        <v>0</v>
      </c>
      <c r="V8" s="62">
        <f t="shared" si="4"/>
        <v>0</v>
      </c>
      <c r="W8" s="49">
        <f t="shared" ref="W8:X8" si="5">C8+F8+I8+L8+O8+R8+U8</f>
        <v>0</v>
      </c>
      <c r="X8" s="50">
        <f t="shared" si="5"/>
        <v>0</v>
      </c>
      <c r="Y8" s="51">
        <f t="shared" ref="Y8:Y17" si="6">B8+E8+H8+K8+N8+Q8+T8</f>
        <v>7</v>
      </c>
      <c r="Z8" s="16">
        <f t="shared" ref="Z8:Z17" si="7">IFERROR(W8-X8,"")</f>
        <v>0</v>
      </c>
      <c r="AA8" s="52">
        <f t="shared" ref="AA8:AA17" si="8">COUNTIFS($Y$8:$Y$17,"&gt;"&amp;$Y8)+COUNTIFS($Y$8:$Y$17,Y8,$Z$8:$Z$17,"&gt;"&amp;$Z8)+COUNTIFS($Y$8:$Y$17,Y8,$Z$8:$Z$17,Z8,$W$8:$W$17,"&gt;"&amp;$W8)+1</f>
        <v>1</v>
      </c>
      <c r="AB8" s="43"/>
      <c r="AC8" s="43"/>
    </row>
    <row r="9" spans="1:29" ht="19.5" customHeight="1" x14ac:dyDescent="0.25">
      <c r="A9" s="53">
        <f>Paramètres!K7</f>
        <v>0</v>
      </c>
      <c r="B9" s="64">
        <f>IF(C9&lt;&gt;"",IF((C9-D9)&gt;0,Paramètres!$B$17,IF((C9-D9)&lt;0,Paramètres!$B$19,IF((C9-D9)=0,Paramètres!$B$18))),"")</f>
        <v>1</v>
      </c>
      <c r="C9" s="65">
        <f t="shared" ref="C9:D9" si="9">T39</f>
        <v>0</v>
      </c>
      <c r="D9" s="66">
        <f t="shared" si="9"/>
        <v>0</v>
      </c>
      <c r="E9" s="67">
        <f>IF(F9&lt;&gt;"",IF((F9-G9)&gt;0,Paramètres!$B$17,IF((F9-G9)&lt;0,Paramètres!$B$19,IF((F9-G9)=0,Paramètres!$B$18))),"")</f>
        <v>1</v>
      </c>
      <c r="F9" s="65">
        <f>U41</f>
        <v>0</v>
      </c>
      <c r="G9" s="66">
        <f>T41</f>
        <v>0</v>
      </c>
      <c r="H9" s="67">
        <f>IF(I9&lt;&gt;"",IF((I9-J9)&gt;0,Paramètres!$B$17,IF((I9-J9)&lt;0,Paramètres!$B$19,IF((I9-J9)=0,Paramètres!$B$18))),"")</f>
        <v>1</v>
      </c>
      <c r="I9" s="65">
        <f t="shared" ref="I9:J9" si="10">T43</f>
        <v>0</v>
      </c>
      <c r="J9" s="66">
        <f t="shared" si="10"/>
        <v>0</v>
      </c>
      <c r="K9" s="67">
        <f>IF(L9&lt;&gt;"",IF((L9-M9)&gt;0,Paramètres!$B$17,IF((L9-M9)&lt;0,Paramètres!$B$19,IF((L9-M9)=0,Paramètres!$B$18))),"")</f>
        <v>1</v>
      </c>
      <c r="L9" s="65">
        <f>U46</f>
        <v>0</v>
      </c>
      <c r="M9" s="66">
        <f>T46</f>
        <v>0</v>
      </c>
      <c r="N9" s="67">
        <f>IF(O9&lt;&gt;"",IF((O9-P9)&gt;0,Paramètres!$B$17,IF((O9-P9)&lt;0,Paramètres!$B$19,IF((O9-P9)=0,Paramètres!$B$18))),"")</f>
        <v>1</v>
      </c>
      <c r="O9" s="65">
        <f>U31</f>
        <v>0</v>
      </c>
      <c r="P9" s="66">
        <f>T31</f>
        <v>0</v>
      </c>
      <c r="Q9" s="67">
        <f>IF(R9&lt;&gt;"",IF((R9-S9)&gt;0,Paramètres!$B$17,IF((R9-S9)&lt;0,Paramètres!$B$19,IF((R9-S9)=0,Paramètres!$B$18))),"")</f>
        <v>1</v>
      </c>
      <c r="R9" s="65">
        <f>U33</f>
        <v>0</v>
      </c>
      <c r="S9" s="66">
        <f>T33</f>
        <v>0</v>
      </c>
      <c r="T9" s="67">
        <f>IF(U9&lt;&gt;"",IF((U9-V9)&gt;0,Paramètres!$B$17,IF((U9-V9)&lt;0,Paramètres!$B$19,IF((U9-V9)=0,Paramètres!$B$18))),"")</f>
        <v>1</v>
      </c>
      <c r="U9" s="65">
        <f t="shared" ref="U9:V9" si="11">T54</f>
        <v>0</v>
      </c>
      <c r="V9" s="66">
        <f t="shared" si="11"/>
        <v>0</v>
      </c>
      <c r="W9" s="54">
        <f t="shared" ref="W9:X9" si="12">C9+F9+I9+L9+O9+R9+U9</f>
        <v>0</v>
      </c>
      <c r="X9" s="55">
        <f t="shared" si="12"/>
        <v>0</v>
      </c>
      <c r="Y9" s="56">
        <f t="shared" si="6"/>
        <v>7</v>
      </c>
      <c r="Z9" s="22">
        <f t="shared" si="7"/>
        <v>0</v>
      </c>
      <c r="AA9" s="57">
        <f t="shared" si="8"/>
        <v>1</v>
      </c>
      <c r="AB9" s="43"/>
      <c r="AC9" s="43"/>
    </row>
    <row r="10" spans="1:29" ht="19.5" customHeight="1" x14ac:dyDescent="0.25">
      <c r="A10" s="53">
        <f>Paramètres!K8</f>
        <v>0</v>
      </c>
      <c r="B10" s="64">
        <f>IF(C10&lt;&gt;"",IF((C10-D10)&gt;0,Paramètres!$B$17,IF((C10-D10)&lt;0,Paramètres!$B$19,IF((C10-D10)=0,Paramètres!$B$18))),"")</f>
        <v>1</v>
      </c>
      <c r="C10" s="65">
        <f>U39</f>
        <v>0</v>
      </c>
      <c r="D10" s="66">
        <f>T39</f>
        <v>0</v>
      </c>
      <c r="E10" s="67">
        <f>IF(F10&lt;&gt;"",IF((F10-G10)&gt;0,Paramètres!$B$17,IF((F10-G10)&lt;0,Paramètres!$B$19,IF((F10-G10)=0,Paramètres!$B$18))),"")</f>
        <v>1</v>
      </c>
      <c r="F10" s="65">
        <f t="shared" ref="F10:G10" si="13">T22</f>
        <v>0</v>
      </c>
      <c r="G10" s="66">
        <f t="shared" si="13"/>
        <v>0</v>
      </c>
      <c r="H10" s="67">
        <f>IF(I10&lt;&gt;"",IF((I10-J10)&gt;0,Paramètres!$B$17,IF((I10-J10)&lt;0,Paramètres!$B$19,IF((I10-J10)=0,Paramètres!$B$18))),"")</f>
        <v>1</v>
      </c>
      <c r="I10" s="65">
        <f>U25</f>
        <v>0</v>
      </c>
      <c r="J10" s="66">
        <f>T25</f>
        <v>0</v>
      </c>
      <c r="K10" s="67">
        <f>IF(L10&lt;&gt;"",IF((L10-M10)&gt;0,Paramètres!$B$17,IF((L10-M10)&lt;0,Paramètres!$B$19,IF((L10-M10)=0,Paramètres!$B$18))),"")</f>
        <v>1</v>
      </c>
      <c r="L10" s="65">
        <f t="shared" ref="L10:M10" si="14">T27</f>
        <v>0</v>
      </c>
      <c r="M10" s="66">
        <f t="shared" si="14"/>
        <v>0</v>
      </c>
      <c r="N10" s="67">
        <f>IF(O10&lt;&gt;"",IF((O10-P10)&gt;0,Paramètres!$B$17,IF((O10-P10)&lt;0,Paramètres!$B$19,IF((O10-P10)=0,Paramètres!$B$18))),"")</f>
        <v>1</v>
      </c>
      <c r="O10" s="65">
        <f t="shared" ref="O10:P10" si="15">T48</f>
        <v>0</v>
      </c>
      <c r="P10" s="66">
        <f t="shared" si="15"/>
        <v>0</v>
      </c>
      <c r="Q10" s="67">
        <f>IF(R10&lt;&gt;"",IF((R10-S10)&gt;0,Paramètres!$B$17,IF((R10-S10)&lt;0,Paramètres!$B$19,IF((R10-S10)=0,Paramètres!$B$18))),"")</f>
        <v>1</v>
      </c>
      <c r="R10" s="65">
        <f t="shared" ref="R10:S10" si="16">T50</f>
        <v>0</v>
      </c>
      <c r="S10" s="66">
        <f t="shared" si="16"/>
        <v>0</v>
      </c>
      <c r="T10" s="67">
        <f>IF(U10&lt;&gt;"",IF((U10-V10)&gt;0,Paramètres!$B$17,IF((U10-V10)&lt;0,Paramètres!$B$19,IF((U10-V10)=0,Paramètres!$B$18))),"")</f>
        <v>1</v>
      </c>
      <c r="U10" s="65">
        <f>U52</f>
        <v>0</v>
      </c>
      <c r="V10" s="66">
        <f>T52</f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6"/>
        <v>7</v>
      </c>
      <c r="Z10" s="22">
        <f t="shared" si="7"/>
        <v>0</v>
      </c>
      <c r="AA10" s="57">
        <f t="shared" si="8"/>
        <v>1</v>
      </c>
      <c r="AB10" s="43"/>
      <c r="AC10" s="43"/>
    </row>
    <row r="11" spans="1:29" ht="19.5" customHeight="1" x14ac:dyDescent="0.25">
      <c r="A11" s="53">
        <f>Paramètres!K9</f>
        <v>0</v>
      </c>
      <c r="B11" s="64">
        <f>IF(C11&lt;&gt;"",IF((C11-D11)&gt;0,Paramètres!$B$17,IF((C11-D11)&lt;0,Paramètres!$B$19,IF((C11-D11)=0,Paramètres!$B$18))),"")</f>
        <v>1</v>
      </c>
      <c r="C11" s="65">
        <f t="shared" ref="C11:D11" si="18">T21</f>
        <v>0</v>
      </c>
      <c r="D11" s="66">
        <f t="shared" si="18"/>
        <v>0</v>
      </c>
      <c r="E11" s="67">
        <f>IF(F11&lt;&gt;"",IF((F11-G11)&gt;0,Paramètres!$B$17,IF((F11-G11)&lt;0,Paramètres!$B$19,IF((F11-G11)=0,Paramètres!$B$18))),"")</f>
        <v>1</v>
      </c>
      <c r="F11" s="65">
        <f>U23</f>
        <v>0</v>
      </c>
      <c r="G11" s="66">
        <f>T23</f>
        <v>0</v>
      </c>
      <c r="H11" s="67">
        <f>IF(I11&lt;&gt;"",IF((I11-J11)&gt;0,Paramètres!$B$17,IF((I11-J11)&lt;0,Paramètres!$B$19,IF((I11-J11)=0,Paramètres!$B$18))),"")</f>
        <v>1</v>
      </c>
      <c r="I11" s="65">
        <f t="shared" ref="I11:J11" si="19">T25</f>
        <v>0</v>
      </c>
      <c r="J11" s="66">
        <f t="shared" si="19"/>
        <v>0</v>
      </c>
      <c r="K11" s="67">
        <f>IF(L11&lt;&gt;"",IF((L11-M11)&gt;0,Paramètres!$B$17,IF((L11-M11)&lt;0,Paramètres!$B$19,IF((L11-M11)=0,Paramètres!$B$18))),"")</f>
        <v>1</v>
      </c>
      <c r="L11" s="65">
        <f>U45</f>
        <v>0</v>
      </c>
      <c r="M11" s="66">
        <f>T45</f>
        <v>0</v>
      </c>
      <c r="N11" s="67">
        <f>IF(O11&lt;&gt;"",IF((O11-P11)&gt;0,Paramètres!$B$17,IF((O11-P11)&lt;0,Paramètres!$B$19,IF((O11-P11)=0,Paramètres!$B$18))),"")</f>
        <v>1</v>
      </c>
      <c r="O11" s="65">
        <f t="shared" ref="O11:P11" si="20">T30</f>
        <v>0</v>
      </c>
      <c r="P11" s="66">
        <f t="shared" si="20"/>
        <v>0</v>
      </c>
      <c r="Q11" s="67">
        <f>IF(R11&lt;&gt;"",IF((R11-S11)&gt;0,Paramètres!$B$17,IF((R11-S11)&lt;0,Paramètres!$B$19,IF((R11-S11)=0,Paramètres!$B$18))),"")</f>
        <v>1</v>
      </c>
      <c r="R11" s="65">
        <f>U32</f>
        <v>0</v>
      </c>
      <c r="S11" s="66">
        <f>T32</f>
        <v>0</v>
      </c>
      <c r="T11" s="67">
        <f>IF(U11&lt;&gt;"",IF((U11-V11)&gt;0,Paramètres!$B$17,IF((U11-V11)&lt;0,Paramètres!$B$19,IF((U11-V11)=0,Paramètres!$B$18))),"")</f>
        <v>1</v>
      </c>
      <c r="U11" s="65">
        <f>U54</f>
        <v>0</v>
      </c>
      <c r="V11" s="66">
        <f>T54</f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6"/>
        <v>7</v>
      </c>
      <c r="Z11" s="22">
        <f t="shared" si="7"/>
        <v>0</v>
      </c>
      <c r="AA11" s="57">
        <f t="shared" si="8"/>
        <v>1</v>
      </c>
      <c r="AB11" s="43" t="s">
        <v>23</v>
      </c>
      <c r="AC11" s="43"/>
    </row>
    <row r="12" spans="1:29" ht="19.5" customHeight="1" x14ac:dyDescent="0.25">
      <c r="A12" s="53">
        <f>Paramètres!K10</f>
        <v>0</v>
      </c>
      <c r="B12" s="64">
        <f>IF(C12&lt;&gt;"",IF((C12-D12)&gt;0,Paramètres!$B$17,IF((C12-D12)&lt;0,Paramètres!$B$19,IF((C12-D12)=0,Paramètres!$B$18))),"")</f>
        <v>1</v>
      </c>
      <c r="C12" s="65">
        <f t="shared" ref="C12:D12" si="22">T40</f>
        <v>0</v>
      </c>
      <c r="D12" s="66">
        <f t="shared" si="22"/>
        <v>0</v>
      </c>
      <c r="E12" s="67">
        <f>IF(F12&lt;&gt;"",IF((F12-G12)&gt;0,Paramètres!$B$17,IF((F12-G12)&lt;0,Paramètres!$B$19,IF((F12-G12)=0,Paramètres!$B$18))),"")</f>
        <v>1</v>
      </c>
      <c r="F12" s="65">
        <f t="shared" ref="F12:F13" si="23">U42</f>
        <v>0</v>
      </c>
      <c r="G12" s="66">
        <f t="shared" ref="G12:G13" si="24">T42</f>
        <v>0</v>
      </c>
      <c r="H12" s="67">
        <f>IF(I12&lt;&gt;"",IF((I12-J12)&gt;0,Paramètres!$B$17,IF((I12-J12)&lt;0,Paramètres!$B$19,IF((I12-J12)=0,Paramètres!$B$18))),"")</f>
        <v>1</v>
      </c>
      <c r="I12" s="65">
        <f t="shared" ref="I12:J12" si="25">T46</f>
        <v>0</v>
      </c>
      <c r="J12" s="66">
        <f t="shared" si="25"/>
        <v>0</v>
      </c>
      <c r="K12" s="67">
        <f>IF(L12&lt;&gt;"",IF((L12-M12)&gt;0,Paramètres!$B$17,IF((L12-M12)&lt;0,Paramètres!$B$19,IF((L12-M12)=0,Paramètres!$B$18))),"")</f>
        <v>1</v>
      </c>
      <c r="L12" s="65">
        <f t="shared" ref="L12:L13" si="26">U29</f>
        <v>0</v>
      </c>
      <c r="M12" s="66">
        <f t="shared" ref="M12:M13" si="27">T29</f>
        <v>0</v>
      </c>
      <c r="N12" s="67">
        <f>IF(O12&lt;&gt;"",IF((O12-P12)&gt;0,Paramètres!$B$17,IF((O12-P12)&lt;0,Paramètres!$B$19,IF((O12-P12)=0,Paramètres!$B$18))),"")</f>
        <v>1</v>
      </c>
      <c r="O12" s="65">
        <f t="shared" ref="O12:P12" si="28">T32</f>
        <v>0</v>
      </c>
      <c r="P12" s="66">
        <f t="shared" si="28"/>
        <v>0</v>
      </c>
      <c r="Q12" s="67">
        <f>IF(R12&lt;&gt;"",IF((R12-S12)&gt;0,Paramètres!$B$17,IF((R12-S12)&lt;0,Paramètres!$B$19,IF((R12-S12)=0,Paramètres!$B$18))),"")</f>
        <v>1</v>
      </c>
      <c r="R12" s="65">
        <f>U34</f>
        <v>0</v>
      </c>
      <c r="S12" s="66">
        <f>T34</f>
        <v>0</v>
      </c>
      <c r="T12" s="67">
        <f>IF(U12&lt;&gt;"",IF((U12-V12)&gt;0,Paramètres!$B$17,IF((U12-V12)&lt;0,Paramètres!$B$19,IF((U12-V12)=0,Paramètres!$B$18))),"")</f>
        <v>1</v>
      </c>
      <c r="U12" s="65">
        <f t="shared" ref="U12:V12" si="29">T36</f>
        <v>0</v>
      </c>
      <c r="V12" s="66">
        <f t="shared" si="29"/>
        <v>0</v>
      </c>
      <c r="W12" s="54">
        <f t="shared" ref="W12:X12" si="30">C12+F12+I12+L12+O12+R12+U12</f>
        <v>0</v>
      </c>
      <c r="X12" s="55">
        <f t="shared" si="30"/>
        <v>0</v>
      </c>
      <c r="Y12" s="56">
        <f t="shared" si="6"/>
        <v>7</v>
      </c>
      <c r="Z12" s="22">
        <f t="shared" si="7"/>
        <v>0</v>
      </c>
      <c r="AA12" s="57">
        <f t="shared" si="8"/>
        <v>1</v>
      </c>
      <c r="AB12" s="43"/>
      <c r="AC12" s="43"/>
    </row>
    <row r="13" spans="1:29" ht="19.5" customHeight="1" x14ac:dyDescent="0.25">
      <c r="A13" s="53">
        <f>Paramètres!K11</f>
        <v>0</v>
      </c>
      <c r="B13" s="64">
        <f>IF(C13&lt;&gt;"",IF((C13-D13)&gt;0,Paramètres!$B$17,IF((C13-D13)&lt;0,Paramètres!$B$19,IF((C13-D13)=0,Paramètres!$B$18))),"")</f>
        <v>1</v>
      </c>
      <c r="C13" s="65">
        <f t="shared" ref="C13:D13" si="31">T40</f>
        <v>0</v>
      </c>
      <c r="D13" s="66">
        <f t="shared" si="31"/>
        <v>0</v>
      </c>
      <c r="E13" s="67">
        <f>IF(F13&lt;&gt;"",IF((F13-G13)&gt;0,Paramètres!$B$17,IF((F13-G13)&lt;0,Paramètres!$B$19,IF((F13-G13)=0,Paramètres!$B$18))),"")</f>
        <v>1</v>
      </c>
      <c r="F13" s="65">
        <f t="shared" si="23"/>
        <v>0</v>
      </c>
      <c r="G13" s="66">
        <f t="shared" si="24"/>
        <v>0</v>
      </c>
      <c r="H13" s="67">
        <f>IF(I13&lt;&gt;"",IF((I13-J13)&gt;0,Paramètres!$B$17,IF((I13-J13)&lt;0,Paramètres!$B$19,IF((I13-J13)=0,Paramètres!$B$18))),"")</f>
        <v>1</v>
      </c>
      <c r="I13" s="65">
        <f t="shared" ref="I13:J13" si="32">T26</f>
        <v>0</v>
      </c>
      <c r="J13" s="66">
        <f t="shared" si="32"/>
        <v>0</v>
      </c>
      <c r="K13" s="67">
        <f>IF(L13&lt;&gt;"",IF((L13-M13)&gt;0,Paramètres!$B$17,IF((L13-M13)&lt;0,Paramètres!$B$19,IF((L13-M13)=0,Paramètres!$B$18))),"")</f>
        <v>1</v>
      </c>
      <c r="L13" s="65">
        <f t="shared" si="26"/>
        <v>0</v>
      </c>
      <c r="M13" s="66">
        <f t="shared" si="27"/>
        <v>0</v>
      </c>
      <c r="N13" s="67">
        <f>IF(O13&lt;&gt;"",IF((O13-P13)&gt;0,Paramètres!$B$17,IF((O13-P13)&lt;0,Paramètres!$B$19,IF((O13-P13)=0,Paramètres!$B$18))),"")</f>
        <v>1</v>
      </c>
      <c r="O13" s="65">
        <f t="shared" ref="O13:P13" si="33">T51</f>
        <v>0</v>
      </c>
      <c r="P13" s="66">
        <f t="shared" si="33"/>
        <v>0</v>
      </c>
      <c r="Q13" s="67">
        <f>IF(R13&lt;&gt;"",IF((R13-S13)&gt;0,Paramètres!$B$17,IF((R13-S13)&lt;0,Paramètres!$B$19,IF((R13-S13)=0,Paramètres!$B$18))),"")</f>
        <v>1</v>
      </c>
      <c r="R13" s="65">
        <f t="shared" ref="R13:S13" si="34">T52</f>
        <v>0</v>
      </c>
      <c r="S13" s="66">
        <f t="shared" si="34"/>
        <v>0</v>
      </c>
      <c r="T13" s="67">
        <f>IF(U13&lt;&gt;"",IF((U13-V13)&gt;0,Paramètres!$B$17,IF((U13-V13)&lt;0,Paramètres!$B$19,IF((U13-V13)=0,Paramètres!$B$18))),"")</f>
        <v>1</v>
      </c>
      <c r="U13" s="65">
        <f t="shared" ref="U13:V13" si="35">T55</f>
        <v>0</v>
      </c>
      <c r="V13" s="66">
        <f t="shared" si="35"/>
        <v>0</v>
      </c>
      <c r="W13" s="54">
        <f t="shared" ref="W13:X13" si="36">C13+F13+I13+L13+O13+R13+U13</f>
        <v>0</v>
      </c>
      <c r="X13" s="55">
        <f t="shared" si="36"/>
        <v>0</v>
      </c>
      <c r="Y13" s="56">
        <f t="shared" si="6"/>
        <v>7</v>
      </c>
      <c r="Z13" s="22">
        <f t="shared" si="7"/>
        <v>0</v>
      </c>
      <c r="AA13" s="57">
        <f t="shared" si="8"/>
        <v>1</v>
      </c>
      <c r="AB13" s="43"/>
      <c r="AC13" s="43"/>
    </row>
    <row r="14" spans="1:29" ht="19.5" customHeight="1" x14ac:dyDescent="0.25">
      <c r="A14" s="53">
        <f>Paramètres!K12</f>
        <v>0</v>
      </c>
      <c r="B14" s="64">
        <f>IF(C14&lt;&gt;"",IF((C14-D14)&gt;0,Paramètres!$B$17,IF((C14-D14)&lt;0,Paramètres!$B$19,IF((C14-D14)=0,Paramètres!$B$18))),"")</f>
        <v>1</v>
      </c>
      <c r="C14" s="65">
        <f>U21</f>
        <v>0</v>
      </c>
      <c r="D14" s="66">
        <f>T21</f>
        <v>0</v>
      </c>
      <c r="E14" s="67">
        <f>IF(F14&lt;&gt;"",IF((F14-G14)&gt;0,Paramètres!$B$17,IF((F14-G14)&lt;0,Paramètres!$B$19,IF((F14-G14)=0,Paramètres!$B$18))),"")</f>
        <v>1</v>
      </c>
      <c r="F14" s="65">
        <f t="shared" ref="F14:G14" si="37">T42</f>
        <v>0</v>
      </c>
      <c r="G14" s="66">
        <f t="shared" si="37"/>
        <v>0</v>
      </c>
      <c r="H14" s="67">
        <f>IF(I14&lt;&gt;"",IF((I14-J14)&gt;0,Paramètres!$B$17,IF((I14-J14)&lt;0,Paramètres!$B$19,IF((I14-J14)=0,Paramètres!$B$18))),"")</f>
        <v>1</v>
      </c>
      <c r="I14" s="65">
        <f>U44</f>
        <v>0</v>
      </c>
      <c r="J14" s="66">
        <f>T44</f>
        <v>0</v>
      </c>
      <c r="K14" s="67">
        <f>IF(L14&lt;&gt;"",IF((L14-M14)&gt;0,Paramètres!$B$17,IF((L14-M14)&lt;0,Paramètres!$B$19,IF((L14-M14)=0,Paramètres!$B$18))),"")</f>
        <v>1</v>
      </c>
      <c r="L14" s="65">
        <f>U48</f>
        <v>0</v>
      </c>
      <c r="M14" s="66">
        <f>T48</f>
        <v>0</v>
      </c>
      <c r="N14" s="67">
        <f>IF(O14&lt;&gt;"",IF((O14-P14)&gt;0,Paramètres!$B$17,IF((O14-P14)&lt;0,Paramètres!$B$19,IF((O14-P14)=0,Paramètres!$B$18))),"")</f>
        <v>1</v>
      </c>
      <c r="O14" s="65">
        <f t="shared" ref="O14:P14" si="38">T31</f>
        <v>0</v>
      </c>
      <c r="P14" s="66">
        <f t="shared" si="38"/>
        <v>0</v>
      </c>
      <c r="Q14" s="67">
        <f>IF(R14&lt;&gt;"",IF((R14-S14)&gt;0,Paramètres!$B$17,IF((R14-S14)&lt;0,Paramètres!$B$19,IF((R14-S14)=0,Paramètres!$B$18))),"")</f>
        <v>1</v>
      </c>
      <c r="R14" s="65">
        <f t="shared" ref="R14:S14" si="39">T53</f>
        <v>0</v>
      </c>
      <c r="S14" s="66">
        <f t="shared" si="39"/>
        <v>0</v>
      </c>
      <c r="T14" s="67">
        <f>IF(U14&lt;&gt;"",IF((U14-V14)&gt;0,Paramètres!$B$17,IF((U14-V14)&lt;0,Paramètres!$B$19,IF((U14-V14)=0,Paramètres!$B$18))),"")</f>
        <v>1</v>
      </c>
      <c r="U14" s="65">
        <f>U35</f>
        <v>0</v>
      </c>
      <c r="V14" s="66">
        <f>T35</f>
        <v>0</v>
      </c>
      <c r="W14" s="54">
        <f t="shared" ref="W14:X14" si="40">C14+F14+I14+L14+O14+R14+U14</f>
        <v>0</v>
      </c>
      <c r="X14" s="55">
        <f t="shared" si="40"/>
        <v>0</v>
      </c>
      <c r="Y14" s="58">
        <f t="shared" si="6"/>
        <v>7</v>
      </c>
      <c r="Z14" s="22">
        <f t="shared" si="7"/>
        <v>0</v>
      </c>
      <c r="AA14" s="57">
        <f t="shared" si="8"/>
        <v>1</v>
      </c>
      <c r="AB14" s="43"/>
      <c r="AC14" s="43"/>
    </row>
    <row r="15" spans="1:29" ht="19.5" customHeight="1" x14ac:dyDescent="0.25">
      <c r="A15" s="53">
        <f>Paramètres!K13</f>
        <v>0</v>
      </c>
      <c r="B15" s="64">
        <f>IF(C15&lt;&gt;"",IF((C15-D15)&gt;0,Paramètres!$B$17,IF((C15-D15)&lt;0,Paramètres!$B$19,IF((C15-D15)=0,Paramètres!$B$18))),"")</f>
        <v>1</v>
      </c>
      <c r="C15" s="65">
        <f>U20</f>
        <v>0</v>
      </c>
      <c r="D15" s="66">
        <f>T20</f>
        <v>0</v>
      </c>
      <c r="E15" s="67">
        <f>IF(F15&lt;&gt;"",IF((F15-G15)&gt;0,Paramètres!$B$17,IF((F15-G15)&lt;0,Paramètres!$B$19,IF((F15-G15)=0,Paramètres!$B$18))),"")</f>
        <v>1</v>
      </c>
      <c r="F15" s="65">
        <f t="shared" ref="F15:G15" si="41">T23</f>
        <v>0</v>
      </c>
      <c r="G15" s="66">
        <f t="shared" si="41"/>
        <v>0</v>
      </c>
      <c r="H15" s="67">
        <f>IF(I15&lt;&gt;"",IF((I15-J15)&gt;0,Paramètres!$B$17,IF((I15-J15)&lt;0,Paramètres!$B$19,IF((I15-J15)=0,Paramètres!$B$18))),"")</f>
        <v>1</v>
      </c>
      <c r="I15" s="65">
        <f t="shared" ref="I15:J15" si="42">T44</f>
        <v>0</v>
      </c>
      <c r="J15" s="66">
        <f t="shared" si="42"/>
        <v>0</v>
      </c>
      <c r="K15" s="67">
        <f>IF(L15&lt;&gt;"",IF((L15-M15)&gt;0,Paramètres!$B$17,IF((L15-M15)&lt;0,Paramètres!$B$19,IF((L15-M15)=0,Paramètres!$B$18))),"")</f>
        <v>1</v>
      </c>
      <c r="L15" s="65">
        <f>U27</f>
        <v>0</v>
      </c>
      <c r="M15" s="66">
        <f>T27</f>
        <v>0</v>
      </c>
      <c r="N15" s="67">
        <f>IF(O15&lt;&gt;"",IF((O15-P15)&gt;0,Paramètres!$B$17,IF((O15-P15)&lt;0,Paramètres!$B$19,IF((O15-P15)=0,Paramètres!$B$18))),"")</f>
        <v>1</v>
      </c>
      <c r="O15" s="65">
        <f t="shared" ref="O15:P15" si="43">T49</f>
        <v>0</v>
      </c>
      <c r="P15" s="66">
        <f t="shared" si="43"/>
        <v>0</v>
      </c>
      <c r="Q15" s="67">
        <f>IF(R15&lt;&gt;"",IF((R15-S15)&gt;0,Paramètres!$B$17,IF((R15-S15)&lt;0,Paramètres!$B$19,IF((R15-S15)=0,Paramètres!$B$18))),"")</f>
        <v>1</v>
      </c>
      <c r="R15" s="65">
        <f>U51</f>
        <v>0</v>
      </c>
      <c r="S15" s="66">
        <f>T51</f>
        <v>0</v>
      </c>
      <c r="T15" s="67">
        <f>IF(U15&lt;&gt;"",IF((U15-V15)&gt;0,Paramètres!$B$17,IF((U15-V15)&lt;0,Paramètres!$B$19,IF((U15-V15)=0,Paramètres!$B$18))),"")</f>
        <v>1</v>
      </c>
      <c r="U15" s="65">
        <f t="shared" ref="U15:V15" si="44">T34</f>
        <v>0</v>
      </c>
      <c r="V15" s="66">
        <f t="shared" si="44"/>
        <v>0</v>
      </c>
      <c r="W15" s="54">
        <f t="shared" ref="W15:X15" si="45">C15+F15+I15+L15+O15+R15+U15</f>
        <v>0</v>
      </c>
      <c r="X15" s="55">
        <f t="shared" si="45"/>
        <v>0</v>
      </c>
      <c r="Y15" s="56">
        <f t="shared" si="6"/>
        <v>7</v>
      </c>
      <c r="Z15" s="22">
        <f t="shared" si="7"/>
        <v>0</v>
      </c>
      <c r="AA15" s="57">
        <f t="shared" si="8"/>
        <v>1</v>
      </c>
      <c r="AB15" s="43"/>
      <c r="AC15" s="43"/>
    </row>
    <row r="16" spans="1:29" ht="19.5" customHeight="1" x14ac:dyDescent="0.25">
      <c r="A16" s="68">
        <f>Paramètres!K14</f>
        <v>0</v>
      </c>
      <c r="B16" s="69">
        <f>IF(C16&lt;&gt;"",IF((C16-D16)&gt;0,Paramètres!$B$17,IF((C16-D16)&lt;0,Paramètres!$B$19,IF((C16-D16)=0,Paramètres!$B$18))),"")</f>
        <v>1</v>
      </c>
      <c r="C16" s="70">
        <f t="shared" ref="C16:D16" si="46">T41</f>
        <v>0</v>
      </c>
      <c r="D16" s="71">
        <f t="shared" si="46"/>
        <v>0</v>
      </c>
      <c r="E16" s="72">
        <f>IF(F16&lt;&gt;"",IF((F16-G16)&gt;0,Paramètres!$B$17,IF((F16-G16)&lt;0,Paramètres!$B$19,IF((F16-G16)=0,Paramètres!$B$18))),"")</f>
        <v>1</v>
      </c>
      <c r="F16" s="70">
        <f>U24</f>
        <v>0</v>
      </c>
      <c r="G16" s="71">
        <f>T24</f>
        <v>0</v>
      </c>
      <c r="H16" s="72">
        <f>IF(I16&lt;&gt;"",IF((I16-J16)&gt;0,Paramètres!$B$17,IF((I16-J16)&lt;0,Paramètres!$B$19,IF((I16-J16)=0,Paramètres!$B$18))),"")</f>
        <v>1</v>
      </c>
      <c r="I16" s="70">
        <f t="shared" ref="I16:J16" si="47">T45</f>
        <v>0</v>
      </c>
      <c r="J16" s="71">
        <f t="shared" si="47"/>
        <v>0</v>
      </c>
      <c r="K16" s="72">
        <f>IF(L16&lt;&gt;"",IF((L16-M16)&gt;0,Paramètres!$B$17,IF((L16-M16)&lt;0,Paramètres!$B$19,IF((L16-M16)=0,Paramètres!$B$18))),"")</f>
        <v>1</v>
      </c>
      <c r="L16" s="70">
        <f>U49</f>
        <v>0</v>
      </c>
      <c r="M16" s="71">
        <f>T49</f>
        <v>0</v>
      </c>
      <c r="N16" s="72">
        <f>IF(O16&lt;&gt;"",IF((O16-P16)&gt;0,Paramètres!$B$17,IF((O16-P16)&lt;0,Paramètres!$B$19,IF((O16-P16)=0,Paramètres!$B$18))),"")</f>
        <v>1</v>
      </c>
      <c r="O16" s="70">
        <f>U49</f>
        <v>0</v>
      </c>
      <c r="P16" s="71">
        <f>T49</f>
        <v>0</v>
      </c>
      <c r="Q16" s="72">
        <f>IF(R16&lt;&gt;"",IF((R16-S16)&gt;0,Paramètres!$B$17,IF((R16-S16)&lt;0,Paramètres!$B$19,IF((R16-S16)=0,Paramètres!$B$18))),"")</f>
        <v>1</v>
      </c>
      <c r="R16" s="70">
        <f t="shared" ref="R16:R17" si="48">U50</f>
        <v>0</v>
      </c>
      <c r="S16" s="71">
        <f t="shared" ref="S16:S17" si="49">T50</f>
        <v>0</v>
      </c>
      <c r="T16" s="72">
        <f>IF(U16&lt;&gt;"",IF((U16-V16)&gt;0,Paramètres!$B$17,IF((U16-V16)&lt;0,Paramètres!$B$19,IF((U16-V16)=0,Paramètres!$B$18))),"")</f>
        <v>1</v>
      </c>
      <c r="U16" s="70">
        <f>U53</f>
        <v>0</v>
      </c>
      <c r="V16" s="71">
        <f>T53</f>
        <v>0</v>
      </c>
      <c r="W16" s="73">
        <f t="shared" ref="W16:X16" si="50">C16+F16+I16+L16+O16+R16+U16</f>
        <v>0</v>
      </c>
      <c r="X16" s="74">
        <f t="shared" si="50"/>
        <v>0</v>
      </c>
      <c r="Y16" s="75">
        <f t="shared" si="6"/>
        <v>7</v>
      </c>
      <c r="Z16" s="76">
        <f t="shared" si="7"/>
        <v>0</v>
      </c>
      <c r="AA16" s="77">
        <f t="shared" si="8"/>
        <v>1</v>
      </c>
      <c r="AB16" s="43"/>
      <c r="AC16" s="43"/>
    </row>
    <row r="17" spans="1:29" ht="19.5" hidden="1" customHeight="1" x14ac:dyDescent="0.25">
      <c r="A17" s="78">
        <f>Paramètres!K15</f>
        <v>0</v>
      </c>
      <c r="B17" s="79">
        <f>IF(C17&lt;&gt;"",IF((C17-D17)&gt;0,Paramètres!$B$17,IF((C17-D17)&lt;0,Paramètres!$B$19,IF((C17-D17)=0,Paramètres!$B$18))),"")</f>
        <v>1</v>
      </c>
      <c r="C17" s="80">
        <f t="shared" ref="C17:D17" si="51">T22</f>
        <v>0</v>
      </c>
      <c r="D17" s="81">
        <f t="shared" si="51"/>
        <v>0</v>
      </c>
      <c r="E17" s="79">
        <f>IF(F17&lt;&gt;"",IF((F17-G17)&gt;0,Paramètres!$B$17,IF((F17-G17)&lt;0,Paramètres!$B$19,IF((F17-G17)=0,Paramètres!$B$18))),"")</f>
        <v>1</v>
      </c>
      <c r="F17" s="80">
        <f>U24</f>
        <v>0</v>
      </c>
      <c r="G17" s="81">
        <f>T24</f>
        <v>0</v>
      </c>
      <c r="H17" s="79">
        <f>IF(I17&lt;&gt;"",IF((I17-J17)&gt;0,Paramètres!$B$17,IF((I17-J17)&lt;0,Paramètres!$B$19,IF((I17-J17)=0,Paramètres!$B$18))),"")</f>
        <v>1</v>
      </c>
      <c r="I17" s="80">
        <f t="shared" ref="I17:J17" si="52">T26</f>
        <v>0</v>
      </c>
      <c r="J17" s="81">
        <f t="shared" si="52"/>
        <v>0</v>
      </c>
      <c r="K17" s="79">
        <f>IF(L17&lt;&gt;"",IF((L17-M17)&gt;0,Paramètres!$B$17,IF((L17-M17)&lt;0,Paramètres!$B$19,IF((L17-M17)=0,Paramètres!$B$18))),"")</f>
        <v>1</v>
      </c>
      <c r="L17" s="80">
        <f>U47</f>
        <v>0</v>
      </c>
      <c r="M17" s="81">
        <f>T47</f>
        <v>0</v>
      </c>
      <c r="N17" s="79">
        <f>IF(O17&lt;&gt;"",IF((O17-P17)&gt;0,Paramètres!$B$17,IF((O17-P17)&lt;0,Paramètres!$B$19,IF((O17-P17)=0,Paramètres!$B$18))),"")</f>
        <v>1</v>
      </c>
      <c r="O17" s="80">
        <f>U49</f>
        <v>0</v>
      </c>
      <c r="P17" s="81">
        <f>T49</f>
        <v>0</v>
      </c>
      <c r="Q17" s="79">
        <f>IF(R17&lt;&gt;"",IF((R17-S17)&gt;0,Paramètres!$B$17,IF((R17-S17)&lt;0,Paramètres!$B$19,IF((R17-S17)=0,Paramètres!$B$18))),"")</f>
        <v>1</v>
      </c>
      <c r="R17" s="80">
        <f t="shared" si="48"/>
        <v>0</v>
      </c>
      <c r="S17" s="81">
        <f t="shared" si="49"/>
        <v>0</v>
      </c>
      <c r="T17" s="79">
        <f>IF(U17&lt;&gt;"",IF((U17-V17)&gt;0,Paramètres!$B$17,IF((U17-V17)&lt;0,Paramètres!$B$19,IF((U17-V17)=0,Paramètres!$B$18))),"")</f>
        <v>1</v>
      </c>
      <c r="U17" s="80">
        <f t="shared" ref="U17:V17" si="53">T54</f>
        <v>0</v>
      </c>
      <c r="V17" s="81">
        <f t="shared" si="53"/>
        <v>0</v>
      </c>
      <c r="W17" s="82">
        <f t="shared" ref="W17:X17" si="54">C17+F17+I17+L17+O17+R17+U17</f>
        <v>0</v>
      </c>
      <c r="X17" s="81">
        <f t="shared" si="54"/>
        <v>0</v>
      </c>
      <c r="Y17" s="83">
        <f t="shared" si="6"/>
        <v>7</v>
      </c>
      <c r="Z17" s="84">
        <f t="shared" si="7"/>
        <v>0</v>
      </c>
      <c r="AA17" s="85">
        <f t="shared" si="8"/>
        <v>1</v>
      </c>
      <c r="AB17" s="43"/>
      <c r="AC17" s="43"/>
    </row>
    <row r="18" spans="1:29" ht="12.75" customHeight="1" x14ac:dyDescent="0.2">
      <c r="A18" s="59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.75" customHeight="1" x14ac:dyDescent="0.2">
      <c r="A19" s="86">
        <f>Paramètres!K3</f>
        <v>0</v>
      </c>
      <c r="B19" s="213" t="s">
        <v>24</v>
      </c>
      <c r="C19" s="214"/>
      <c r="D19" s="214"/>
      <c r="E19" s="214"/>
      <c r="F19" s="214"/>
      <c r="G19" s="214"/>
      <c r="H19" s="214"/>
      <c r="I19" s="214"/>
      <c r="J19" s="215"/>
      <c r="K19" s="213" t="s">
        <v>25</v>
      </c>
      <c r="L19" s="214"/>
      <c r="M19" s="214"/>
      <c r="N19" s="214"/>
      <c r="O19" s="214"/>
      <c r="P19" s="214"/>
      <c r="Q19" s="214"/>
      <c r="R19" s="214"/>
      <c r="S19" s="216"/>
      <c r="T19" s="217" t="s">
        <v>26</v>
      </c>
      <c r="U19" s="171"/>
      <c r="V19" s="2"/>
      <c r="W19" s="2"/>
      <c r="X19" s="2"/>
      <c r="Y19" s="2"/>
      <c r="Z19" s="2"/>
      <c r="AA19" s="2"/>
      <c r="AB19" s="2"/>
      <c r="AC19" s="2"/>
    </row>
    <row r="20" spans="1:29" ht="15" customHeight="1" x14ac:dyDescent="0.2">
      <c r="A20" s="87" t="s">
        <v>45</v>
      </c>
      <c r="B20" s="210">
        <f>A8</f>
        <v>0</v>
      </c>
      <c r="C20" s="161"/>
      <c r="D20" s="161"/>
      <c r="E20" s="161"/>
      <c r="F20" s="161"/>
      <c r="G20" s="161"/>
      <c r="H20" s="161"/>
      <c r="I20" s="161"/>
      <c r="J20" s="162"/>
      <c r="K20" s="211">
        <f>A15</f>
        <v>0</v>
      </c>
      <c r="L20" s="161"/>
      <c r="M20" s="161"/>
      <c r="N20" s="161"/>
      <c r="O20" s="161"/>
      <c r="P20" s="161"/>
      <c r="Q20" s="161"/>
      <c r="R20" s="161"/>
      <c r="S20" s="162"/>
      <c r="T20" s="88"/>
      <c r="U20" s="89"/>
      <c r="V20" s="2"/>
      <c r="W20" s="2"/>
      <c r="X20" s="2"/>
      <c r="Y20" s="2"/>
      <c r="Z20" s="2"/>
      <c r="AA20" s="2"/>
      <c r="AB20" s="2"/>
      <c r="AC20" s="90" t="s">
        <v>23</v>
      </c>
    </row>
    <row r="21" spans="1:29" ht="15" customHeight="1" x14ac:dyDescent="0.2">
      <c r="A21" s="91" t="s">
        <v>27</v>
      </c>
      <c r="B21" s="210">
        <f>A11</f>
        <v>0</v>
      </c>
      <c r="C21" s="161"/>
      <c r="D21" s="161"/>
      <c r="E21" s="161"/>
      <c r="F21" s="161"/>
      <c r="G21" s="161"/>
      <c r="H21" s="161"/>
      <c r="I21" s="161"/>
      <c r="J21" s="162"/>
      <c r="K21" s="211">
        <f>A14</f>
        <v>0</v>
      </c>
      <c r="L21" s="161"/>
      <c r="M21" s="161"/>
      <c r="N21" s="161"/>
      <c r="O21" s="161"/>
      <c r="P21" s="161"/>
      <c r="Q21" s="161"/>
      <c r="R21" s="161"/>
      <c r="S21" s="162"/>
      <c r="T21" s="88"/>
      <c r="U21" s="89"/>
      <c r="V21" s="2"/>
      <c r="W21" s="2"/>
      <c r="X21" s="2"/>
      <c r="Y21" s="2"/>
      <c r="Z21" s="2"/>
      <c r="AA21" s="2"/>
      <c r="AB21" s="2"/>
      <c r="AC21" s="90"/>
    </row>
    <row r="22" spans="1:29" ht="15" customHeight="1" x14ac:dyDescent="0.2">
      <c r="A22" s="53" t="s">
        <v>28</v>
      </c>
      <c r="B22" s="210">
        <f>A10</f>
        <v>0</v>
      </c>
      <c r="C22" s="161"/>
      <c r="D22" s="161"/>
      <c r="E22" s="161"/>
      <c r="F22" s="161"/>
      <c r="G22" s="161"/>
      <c r="H22" s="161"/>
      <c r="I22" s="161"/>
      <c r="J22" s="162"/>
      <c r="K22" s="211">
        <f>A8</f>
        <v>0</v>
      </c>
      <c r="L22" s="161"/>
      <c r="M22" s="161"/>
      <c r="N22" s="161"/>
      <c r="O22" s="161"/>
      <c r="P22" s="161"/>
      <c r="Q22" s="161"/>
      <c r="R22" s="161"/>
      <c r="S22" s="162"/>
      <c r="T22" s="88"/>
      <c r="U22" s="89"/>
      <c r="V22" s="2"/>
      <c r="W22" s="2"/>
      <c r="X22" s="2"/>
      <c r="Y22" s="2"/>
      <c r="Z22" s="2"/>
      <c r="AA22" s="2"/>
      <c r="AB22" s="2"/>
      <c r="AC22" s="90" t="s">
        <v>23</v>
      </c>
    </row>
    <row r="23" spans="1:29" ht="15" customHeight="1" x14ac:dyDescent="0.2">
      <c r="A23" s="53" t="s">
        <v>29</v>
      </c>
      <c r="B23" s="210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211">
        <f>A11</f>
        <v>0</v>
      </c>
      <c r="L23" s="161"/>
      <c r="M23" s="161"/>
      <c r="N23" s="161"/>
      <c r="O23" s="161"/>
      <c r="P23" s="161"/>
      <c r="Q23" s="161"/>
      <c r="R23" s="161"/>
      <c r="S23" s="162"/>
      <c r="T23" s="92"/>
      <c r="U23" s="93"/>
      <c r="V23" s="2"/>
      <c r="W23" s="2"/>
      <c r="X23" s="2"/>
      <c r="Y23" s="2"/>
      <c r="Z23" s="2"/>
      <c r="AA23" s="2"/>
      <c r="AB23" s="2"/>
      <c r="AC23" s="90"/>
    </row>
    <row r="24" spans="1:29" ht="15" customHeight="1" x14ac:dyDescent="0.2">
      <c r="A24" s="53" t="s">
        <v>30</v>
      </c>
      <c r="B24" s="210">
        <f>A8</f>
        <v>0</v>
      </c>
      <c r="C24" s="161"/>
      <c r="D24" s="161"/>
      <c r="E24" s="161"/>
      <c r="F24" s="161"/>
      <c r="G24" s="161"/>
      <c r="H24" s="161"/>
      <c r="I24" s="161"/>
      <c r="J24" s="162"/>
      <c r="K24" s="211">
        <f>A16</f>
        <v>0</v>
      </c>
      <c r="L24" s="161"/>
      <c r="M24" s="161"/>
      <c r="N24" s="161"/>
      <c r="O24" s="161"/>
      <c r="P24" s="161"/>
      <c r="Q24" s="161"/>
      <c r="R24" s="161"/>
      <c r="S24" s="162"/>
      <c r="T24" s="92"/>
      <c r="U24" s="93"/>
      <c r="V24" s="2"/>
      <c r="W24" s="2"/>
      <c r="X24" s="2"/>
      <c r="Y24" s="2"/>
      <c r="Z24" s="2"/>
      <c r="AA24" s="2"/>
      <c r="AB24" s="2"/>
      <c r="AC24" s="90"/>
    </row>
    <row r="25" spans="1:29" ht="15" customHeight="1" x14ac:dyDescent="0.2">
      <c r="A25" s="53" t="s">
        <v>31</v>
      </c>
      <c r="B25" s="210">
        <f>A11</f>
        <v>0</v>
      </c>
      <c r="C25" s="161"/>
      <c r="D25" s="161"/>
      <c r="E25" s="161"/>
      <c r="F25" s="161"/>
      <c r="G25" s="161"/>
      <c r="H25" s="161"/>
      <c r="I25" s="161"/>
      <c r="J25" s="162"/>
      <c r="K25" s="211">
        <f>A10</f>
        <v>0</v>
      </c>
      <c r="L25" s="161"/>
      <c r="M25" s="161"/>
      <c r="N25" s="161"/>
      <c r="O25" s="161"/>
      <c r="P25" s="161"/>
      <c r="Q25" s="161"/>
      <c r="R25" s="161"/>
      <c r="S25" s="162"/>
      <c r="T25" s="92"/>
      <c r="U25" s="93"/>
      <c r="V25" s="2"/>
      <c r="W25" s="2"/>
      <c r="X25" s="2"/>
      <c r="Y25" s="2"/>
      <c r="Z25" s="2"/>
      <c r="AA25" s="2"/>
      <c r="AB25" s="2"/>
      <c r="AC25" s="90"/>
    </row>
    <row r="26" spans="1:29" ht="15" customHeight="1" x14ac:dyDescent="0.2">
      <c r="A26" s="53" t="s">
        <v>32</v>
      </c>
      <c r="B26" s="210">
        <f>A13</f>
        <v>0</v>
      </c>
      <c r="C26" s="161"/>
      <c r="D26" s="161"/>
      <c r="E26" s="161"/>
      <c r="F26" s="161"/>
      <c r="G26" s="161"/>
      <c r="H26" s="161"/>
      <c r="I26" s="161"/>
      <c r="J26" s="162"/>
      <c r="K26" s="211">
        <f>A8</f>
        <v>0</v>
      </c>
      <c r="L26" s="161"/>
      <c r="M26" s="161"/>
      <c r="N26" s="161"/>
      <c r="O26" s="161"/>
      <c r="P26" s="161"/>
      <c r="Q26" s="161"/>
      <c r="R26" s="161"/>
      <c r="S26" s="162"/>
      <c r="T26" s="92"/>
      <c r="U26" s="93"/>
      <c r="V26" s="2"/>
      <c r="W26" s="2"/>
      <c r="X26" s="2"/>
      <c r="Y26" s="90"/>
      <c r="Z26" s="2"/>
      <c r="AA26" s="2"/>
      <c r="AB26" s="2"/>
      <c r="AC26" s="90"/>
    </row>
    <row r="27" spans="1:29" ht="15" customHeight="1" x14ac:dyDescent="0.2">
      <c r="A27" s="53" t="s">
        <v>33</v>
      </c>
      <c r="B27" s="210">
        <f>A10</f>
        <v>0</v>
      </c>
      <c r="C27" s="161"/>
      <c r="D27" s="161"/>
      <c r="E27" s="161"/>
      <c r="F27" s="161"/>
      <c r="G27" s="161"/>
      <c r="H27" s="161"/>
      <c r="I27" s="161"/>
      <c r="J27" s="162"/>
      <c r="K27" s="211">
        <f>A15</f>
        <v>0</v>
      </c>
      <c r="L27" s="161"/>
      <c r="M27" s="161"/>
      <c r="N27" s="161"/>
      <c r="O27" s="161"/>
      <c r="P27" s="161"/>
      <c r="Q27" s="161"/>
      <c r="R27" s="161"/>
      <c r="S27" s="162"/>
      <c r="T27" s="94"/>
      <c r="U27" s="93"/>
      <c r="V27" s="2"/>
      <c r="W27" s="2"/>
      <c r="X27" s="2"/>
      <c r="Y27" s="90"/>
      <c r="Z27" s="2"/>
      <c r="AA27" s="2"/>
      <c r="AB27" s="2"/>
      <c r="AC27" s="95"/>
    </row>
    <row r="28" spans="1:29" ht="15" customHeight="1" x14ac:dyDescent="0.2">
      <c r="A28" s="53" t="s">
        <v>34</v>
      </c>
      <c r="B28" s="212"/>
      <c r="C28" s="161"/>
      <c r="D28" s="161"/>
      <c r="E28" s="161"/>
      <c r="F28" s="161"/>
      <c r="G28" s="161"/>
      <c r="H28" s="161"/>
      <c r="I28" s="161"/>
      <c r="J28" s="162"/>
      <c r="K28" s="218"/>
      <c r="L28" s="161"/>
      <c r="M28" s="161"/>
      <c r="N28" s="161"/>
      <c r="O28" s="161"/>
      <c r="P28" s="161"/>
      <c r="Q28" s="161"/>
      <c r="R28" s="161"/>
      <c r="S28" s="162"/>
      <c r="T28" s="94"/>
      <c r="U28" s="93"/>
      <c r="V28" s="2"/>
      <c r="W28" s="2"/>
      <c r="X28" s="2"/>
      <c r="Y28" s="90"/>
      <c r="Z28" s="2"/>
      <c r="AA28" s="2"/>
      <c r="AB28" s="2"/>
      <c r="AC28" s="95"/>
    </row>
    <row r="29" spans="1:29" ht="15" customHeight="1" x14ac:dyDescent="0.2">
      <c r="A29" s="53" t="s">
        <v>35</v>
      </c>
      <c r="B29" s="210">
        <f>A8</f>
        <v>0</v>
      </c>
      <c r="C29" s="161"/>
      <c r="D29" s="161"/>
      <c r="E29" s="161"/>
      <c r="F29" s="161"/>
      <c r="G29" s="161"/>
      <c r="H29" s="161"/>
      <c r="I29" s="161"/>
      <c r="J29" s="162"/>
      <c r="K29" s="211">
        <f t="shared" ref="K29:K30" si="55">A12</f>
        <v>0</v>
      </c>
      <c r="L29" s="161"/>
      <c r="M29" s="161"/>
      <c r="N29" s="161"/>
      <c r="O29" s="161"/>
      <c r="P29" s="161"/>
      <c r="Q29" s="161"/>
      <c r="R29" s="161"/>
      <c r="S29" s="162"/>
      <c r="T29" s="94"/>
      <c r="U29" s="93"/>
      <c r="V29" s="2"/>
      <c r="W29" s="2"/>
      <c r="X29" s="2"/>
      <c r="Y29" s="90"/>
      <c r="Z29" s="2"/>
      <c r="AA29" s="2"/>
      <c r="AB29" s="2"/>
      <c r="AC29" s="2"/>
    </row>
    <row r="30" spans="1:29" ht="15" customHeight="1" x14ac:dyDescent="0.2">
      <c r="A30" s="53" t="s">
        <v>36</v>
      </c>
      <c r="B30" s="210">
        <f>A11</f>
        <v>0</v>
      </c>
      <c r="C30" s="161"/>
      <c r="D30" s="161"/>
      <c r="E30" s="161"/>
      <c r="F30" s="161"/>
      <c r="G30" s="161"/>
      <c r="H30" s="161"/>
      <c r="I30" s="161"/>
      <c r="J30" s="162"/>
      <c r="K30" s="211">
        <f t="shared" si="55"/>
        <v>0</v>
      </c>
      <c r="L30" s="161"/>
      <c r="M30" s="161"/>
      <c r="N30" s="161"/>
      <c r="O30" s="161"/>
      <c r="P30" s="161"/>
      <c r="Q30" s="161"/>
      <c r="R30" s="161"/>
      <c r="S30" s="162"/>
      <c r="T30" s="94"/>
      <c r="U30" s="93"/>
      <c r="V30" s="2"/>
      <c r="W30" s="2"/>
      <c r="X30" s="2"/>
      <c r="Y30" s="90"/>
      <c r="Z30" s="2"/>
      <c r="AA30" s="2"/>
      <c r="AB30" s="2"/>
      <c r="AC30" s="4"/>
    </row>
    <row r="31" spans="1:29" ht="15" customHeight="1" x14ac:dyDescent="0.2">
      <c r="A31" s="53" t="s">
        <v>37</v>
      </c>
      <c r="B31" s="210">
        <f>A14</f>
        <v>0</v>
      </c>
      <c r="C31" s="161"/>
      <c r="D31" s="161"/>
      <c r="E31" s="161"/>
      <c r="F31" s="161"/>
      <c r="G31" s="161"/>
      <c r="H31" s="161"/>
      <c r="I31" s="161"/>
      <c r="J31" s="162"/>
      <c r="K31" s="211">
        <f>A9</f>
        <v>0</v>
      </c>
      <c r="L31" s="161"/>
      <c r="M31" s="161"/>
      <c r="N31" s="161"/>
      <c r="O31" s="161"/>
      <c r="P31" s="161"/>
      <c r="Q31" s="161"/>
      <c r="R31" s="161"/>
      <c r="S31" s="162"/>
      <c r="T31" s="92"/>
      <c r="U31" s="93"/>
      <c r="V31" s="2"/>
      <c r="W31" s="2"/>
      <c r="X31" s="2"/>
      <c r="Y31" s="95"/>
      <c r="Z31" s="2"/>
      <c r="AA31" s="2"/>
      <c r="AB31" s="2"/>
      <c r="AC31" s="4"/>
    </row>
    <row r="32" spans="1:29" ht="15" customHeight="1" x14ac:dyDescent="0.2">
      <c r="A32" s="53" t="s">
        <v>38</v>
      </c>
      <c r="B32" s="210">
        <f>A12</f>
        <v>0</v>
      </c>
      <c r="C32" s="161"/>
      <c r="D32" s="161"/>
      <c r="E32" s="161"/>
      <c r="F32" s="161"/>
      <c r="G32" s="161"/>
      <c r="H32" s="161"/>
      <c r="I32" s="161"/>
      <c r="J32" s="162"/>
      <c r="K32" s="211">
        <f>A11</f>
        <v>0</v>
      </c>
      <c r="L32" s="161"/>
      <c r="M32" s="161"/>
      <c r="N32" s="161"/>
      <c r="O32" s="161"/>
      <c r="P32" s="161"/>
      <c r="Q32" s="161"/>
      <c r="R32" s="161"/>
      <c r="S32" s="162"/>
      <c r="T32" s="92"/>
      <c r="U32" s="93"/>
      <c r="V32" s="2"/>
      <c r="W32" s="2"/>
      <c r="X32" s="2"/>
      <c r="Y32" s="2"/>
      <c r="Z32" s="2"/>
      <c r="AA32" s="2"/>
      <c r="AB32" s="2"/>
      <c r="AC32" s="4"/>
    </row>
    <row r="33" spans="1:29" ht="15" customHeight="1" x14ac:dyDescent="0.2">
      <c r="A33" s="53" t="s">
        <v>39</v>
      </c>
      <c r="B33" s="210">
        <f>A8</f>
        <v>0</v>
      </c>
      <c r="C33" s="161"/>
      <c r="D33" s="161"/>
      <c r="E33" s="161"/>
      <c r="F33" s="161"/>
      <c r="G33" s="161"/>
      <c r="H33" s="161"/>
      <c r="I33" s="161"/>
      <c r="J33" s="162"/>
      <c r="K33" s="211">
        <f>A9</f>
        <v>0</v>
      </c>
      <c r="L33" s="161"/>
      <c r="M33" s="161"/>
      <c r="N33" s="161"/>
      <c r="O33" s="161"/>
      <c r="P33" s="161"/>
      <c r="Q33" s="161"/>
      <c r="R33" s="161"/>
      <c r="S33" s="162"/>
      <c r="T33" s="92"/>
      <c r="U33" s="93"/>
      <c r="V33" s="2"/>
      <c r="W33" s="2"/>
      <c r="X33" s="2"/>
      <c r="Y33" s="2"/>
      <c r="Z33" s="2"/>
      <c r="AA33" s="2"/>
      <c r="AB33" s="2"/>
      <c r="AC33" s="4"/>
    </row>
    <row r="34" spans="1:29" ht="15" customHeight="1" x14ac:dyDescent="0.2">
      <c r="A34" s="53" t="s">
        <v>40</v>
      </c>
      <c r="B34" s="210">
        <f>A15</f>
        <v>0</v>
      </c>
      <c r="C34" s="161"/>
      <c r="D34" s="161"/>
      <c r="E34" s="161"/>
      <c r="F34" s="161"/>
      <c r="G34" s="161"/>
      <c r="H34" s="161"/>
      <c r="I34" s="161"/>
      <c r="J34" s="162"/>
      <c r="K34" s="211">
        <f>A12</f>
        <v>0</v>
      </c>
      <c r="L34" s="161"/>
      <c r="M34" s="161"/>
      <c r="N34" s="161"/>
      <c r="O34" s="161"/>
      <c r="P34" s="161"/>
      <c r="Q34" s="161"/>
      <c r="R34" s="161"/>
      <c r="S34" s="162"/>
      <c r="T34" s="92"/>
      <c r="U34" s="93"/>
      <c r="V34" s="2"/>
      <c r="W34" s="2"/>
      <c r="X34" s="2"/>
      <c r="Y34" s="2"/>
      <c r="Z34" s="2"/>
      <c r="AA34" s="2"/>
      <c r="AB34" s="2"/>
      <c r="AC34" s="4"/>
    </row>
    <row r="35" spans="1:29" ht="15" customHeight="1" x14ac:dyDescent="0.2">
      <c r="A35" s="96" t="s">
        <v>41</v>
      </c>
      <c r="B35" s="210">
        <f>A8</f>
        <v>0</v>
      </c>
      <c r="C35" s="161"/>
      <c r="D35" s="161"/>
      <c r="E35" s="161"/>
      <c r="F35" s="161"/>
      <c r="G35" s="161"/>
      <c r="H35" s="161"/>
      <c r="I35" s="161"/>
      <c r="J35" s="162"/>
      <c r="K35" s="211">
        <f>A14</f>
        <v>0</v>
      </c>
      <c r="L35" s="161"/>
      <c r="M35" s="161"/>
      <c r="N35" s="161"/>
      <c r="O35" s="161"/>
      <c r="P35" s="161"/>
      <c r="Q35" s="161"/>
      <c r="R35" s="161"/>
      <c r="S35" s="162"/>
      <c r="T35" s="97"/>
      <c r="U35" s="98"/>
      <c r="V35" s="2"/>
      <c r="W35" s="2"/>
      <c r="X35" s="2"/>
      <c r="Y35" s="2"/>
      <c r="Z35" s="2"/>
      <c r="AA35" s="2"/>
      <c r="AB35" s="2"/>
      <c r="AC35" s="4"/>
    </row>
    <row r="36" spans="1:29" ht="15" customHeight="1" x14ac:dyDescent="0.2">
      <c r="A36" s="96" t="s">
        <v>42</v>
      </c>
      <c r="B36" s="210">
        <f>A12</f>
        <v>0</v>
      </c>
      <c r="C36" s="161"/>
      <c r="D36" s="161"/>
      <c r="E36" s="161"/>
      <c r="F36" s="161"/>
      <c r="G36" s="161"/>
      <c r="H36" s="161"/>
      <c r="I36" s="161"/>
      <c r="J36" s="162"/>
      <c r="K36" s="211">
        <f>A16</f>
        <v>0</v>
      </c>
      <c r="L36" s="161"/>
      <c r="M36" s="161"/>
      <c r="N36" s="161"/>
      <c r="O36" s="161"/>
      <c r="P36" s="161"/>
      <c r="Q36" s="161"/>
      <c r="R36" s="161"/>
      <c r="S36" s="162"/>
      <c r="T36" s="97"/>
      <c r="U36" s="98"/>
      <c r="V36" s="2"/>
      <c r="W36" s="2"/>
      <c r="X36" s="2"/>
      <c r="Y36" s="2"/>
      <c r="Z36" s="2"/>
      <c r="AA36" s="2"/>
      <c r="AB36" s="2"/>
      <c r="AC36" s="4"/>
    </row>
    <row r="37" spans="1:29" ht="15" customHeight="1" x14ac:dyDescent="0.2">
      <c r="A37" s="96" t="s">
        <v>46</v>
      </c>
      <c r="B37" s="212"/>
      <c r="C37" s="161"/>
      <c r="D37" s="161"/>
      <c r="E37" s="161"/>
      <c r="F37" s="161"/>
      <c r="G37" s="161"/>
      <c r="H37" s="161"/>
      <c r="I37" s="161"/>
      <c r="J37" s="162"/>
      <c r="K37" s="218"/>
      <c r="L37" s="161"/>
      <c r="M37" s="161"/>
      <c r="N37" s="161"/>
      <c r="O37" s="161"/>
      <c r="P37" s="161"/>
      <c r="Q37" s="161"/>
      <c r="R37" s="161"/>
      <c r="S37" s="162"/>
      <c r="T37" s="97"/>
      <c r="U37" s="98"/>
      <c r="V37" s="2"/>
      <c r="W37" s="2"/>
      <c r="X37" s="2"/>
      <c r="Y37" s="2"/>
      <c r="Z37" s="2"/>
      <c r="AA37" s="2"/>
      <c r="AB37" s="2"/>
      <c r="AC37" s="4"/>
    </row>
    <row r="38" spans="1:29" ht="15" customHeight="1" x14ac:dyDescent="0.2">
      <c r="A38" s="86">
        <f>Paramètres!K4</f>
        <v>0</v>
      </c>
      <c r="B38" s="221" t="s">
        <v>24</v>
      </c>
      <c r="C38" s="194"/>
      <c r="D38" s="194"/>
      <c r="E38" s="194"/>
      <c r="F38" s="194"/>
      <c r="G38" s="194"/>
      <c r="H38" s="194"/>
      <c r="I38" s="194"/>
      <c r="J38" s="222"/>
      <c r="K38" s="223" t="s">
        <v>25</v>
      </c>
      <c r="L38" s="194"/>
      <c r="M38" s="194"/>
      <c r="N38" s="194"/>
      <c r="O38" s="194"/>
      <c r="P38" s="194"/>
      <c r="Q38" s="194"/>
      <c r="R38" s="194"/>
      <c r="S38" s="224"/>
      <c r="T38" s="217" t="s">
        <v>26</v>
      </c>
      <c r="U38" s="171"/>
      <c r="V38" s="2"/>
      <c r="W38" s="2"/>
      <c r="X38" s="2"/>
      <c r="Y38" s="4"/>
      <c r="Z38" s="2"/>
      <c r="AA38" s="2"/>
      <c r="AB38" s="2"/>
      <c r="AC38" s="99"/>
    </row>
    <row r="39" spans="1:29" ht="15" customHeight="1" x14ac:dyDescent="0.2">
      <c r="A39" s="87" t="s">
        <v>45</v>
      </c>
      <c r="B39" s="210">
        <f>A9</f>
        <v>0</v>
      </c>
      <c r="C39" s="161"/>
      <c r="D39" s="161"/>
      <c r="E39" s="161"/>
      <c r="F39" s="161"/>
      <c r="G39" s="161"/>
      <c r="H39" s="161"/>
      <c r="I39" s="161"/>
      <c r="J39" s="162"/>
      <c r="K39" s="211">
        <f>A10</f>
        <v>0</v>
      </c>
      <c r="L39" s="161"/>
      <c r="M39" s="161"/>
      <c r="N39" s="161"/>
      <c r="O39" s="161"/>
      <c r="P39" s="161"/>
      <c r="Q39" s="161"/>
      <c r="R39" s="161"/>
      <c r="S39" s="162"/>
      <c r="T39" s="88"/>
      <c r="U39" s="89"/>
      <c r="V39" s="2"/>
      <c r="W39" s="2"/>
      <c r="X39" s="2"/>
      <c r="Y39" s="2"/>
      <c r="Z39" s="2"/>
      <c r="AA39" s="2"/>
      <c r="AB39" s="2"/>
      <c r="AC39" s="4"/>
    </row>
    <row r="40" spans="1:29" ht="15" customHeight="1" x14ac:dyDescent="0.2">
      <c r="A40" s="91" t="s">
        <v>27</v>
      </c>
      <c r="B40" s="210">
        <f>A12</f>
        <v>0</v>
      </c>
      <c r="C40" s="161"/>
      <c r="D40" s="161"/>
      <c r="E40" s="161"/>
      <c r="F40" s="161"/>
      <c r="G40" s="161"/>
      <c r="H40" s="161"/>
      <c r="I40" s="161"/>
      <c r="J40" s="162"/>
      <c r="K40" s="211">
        <f>A13</f>
        <v>0</v>
      </c>
      <c r="L40" s="161"/>
      <c r="M40" s="161"/>
      <c r="N40" s="161"/>
      <c r="O40" s="161"/>
      <c r="P40" s="161"/>
      <c r="Q40" s="161"/>
      <c r="R40" s="161"/>
      <c r="S40" s="162"/>
      <c r="T40" s="88"/>
      <c r="U40" s="89"/>
      <c r="V40" s="2"/>
      <c r="W40" s="2"/>
      <c r="X40" s="2"/>
      <c r="Y40" s="2"/>
      <c r="Z40" s="2"/>
      <c r="AA40" s="2"/>
      <c r="AB40" s="2"/>
      <c r="AC40" s="4"/>
    </row>
    <row r="41" spans="1:29" ht="15" customHeight="1" x14ac:dyDescent="0.2">
      <c r="A41" s="53" t="s">
        <v>28</v>
      </c>
      <c r="B41" s="210">
        <f>A16</f>
        <v>0</v>
      </c>
      <c r="C41" s="161"/>
      <c r="D41" s="161"/>
      <c r="E41" s="161"/>
      <c r="F41" s="161"/>
      <c r="G41" s="161"/>
      <c r="H41" s="161"/>
      <c r="I41" s="161"/>
      <c r="J41" s="162"/>
      <c r="K41" s="211">
        <f>A9</f>
        <v>0</v>
      </c>
      <c r="L41" s="161"/>
      <c r="M41" s="161"/>
      <c r="N41" s="161"/>
      <c r="O41" s="161"/>
      <c r="P41" s="161"/>
      <c r="Q41" s="161"/>
      <c r="R41" s="161"/>
      <c r="S41" s="162"/>
      <c r="T41" s="88"/>
      <c r="U41" s="89"/>
      <c r="V41" s="2"/>
      <c r="W41" s="2"/>
      <c r="X41" s="2"/>
      <c r="Y41" s="4"/>
      <c r="Z41" s="2"/>
      <c r="AA41" s="2"/>
      <c r="AB41" s="2"/>
      <c r="AC41" s="2"/>
    </row>
    <row r="42" spans="1:29" ht="15" customHeight="1" x14ac:dyDescent="0.2">
      <c r="A42" s="53" t="s">
        <v>29</v>
      </c>
      <c r="B42" s="210">
        <f>A14</f>
        <v>0</v>
      </c>
      <c r="C42" s="161"/>
      <c r="D42" s="161"/>
      <c r="E42" s="161"/>
      <c r="F42" s="161"/>
      <c r="G42" s="161"/>
      <c r="H42" s="161"/>
      <c r="I42" s="161"/>
      <c r="J42" s="162"/>
      <c r="K42" s="211">
        <f t="shared" ref="K42:K44" si="56">A12</f>
        <v>0</v>
      </c>
      <c r="L42" s="161"/>
      <c r="M42" s="161"/>
      <c r="N42" s="161"/>
      <c r="O42" s="161"/>
      <c r="P42" s="161"/>
      <c r="Q42" s="161"/>
      <c r="R42" s="161"/>
      <c r="S42" s="162"/>
      <c r="T42" s="92"/>
      <c r="U42" s="93"/>
      <c r="V42" s="2"/>
      <c r="W42" s="2"/>
      <c r="X42" s="2"/>
      <c r="Y42" s="4"/>
      <c r="Z42" s="2"/>
      <c r="AA42" s="2"/>
      <c r="AB42" s="2"/>
      <c r="AC42" s="99"/>
    </row>
    <row r="43" spans="1:29" ht="15" customHeight="1" x14ac:dyDescent="0.2">
      <c r="A43" s="53" t="s">
        <v>30</v>
      </c>
      <c r="B43" s="210">
        <f>A9</f>
        <v>0</v>
      </c>
      <c r="C43" s="161"/>
      <c r="D43" s="161"/>
      <c r="E43" s="161"/>
      <c r="F43" s="161"/>
      <c r="G43" s="161"/>
      <c r="H43" s="161"/>
      <c r="I43" s="161"/>
      <c r="J43" s="162"/>
      <c r="K43" s="211">
        <f t="shared" si="56"/>
        <v>0</v>
      </c>
      <c r="L43" s="161"/>
      <c r="M43" s="161"/>
      <c r="N43" s="161"/>
      <c r="O43" s="161"/>
      <c r="P43" s="161"/>
      <c r="Q43" s="161"/>
      <c r="R43" s="161"/>
      <c r="S43" s="162"/>
      <c r="T43" s="92"/>
      <c r="U43" s="93"/>
      <c r="V43" s="2"/>
      <c r="W43" s="2"/>
      <c r="X43" s="2"/>
      <c r="Y43" s="2"/>
      <c r="Z43" s="2"/>
      <c r="AA43" s="2"/>
      <c r="AB43" s="2"/>
      <c r="AC43" s="99"/>
    </row>
    <row r="44" spans="1:29" ht="15" customHeight="1" x14ac:dyDescent="0.2">
      <c r="A44" s="53" t="s">
        <v>31</v>
      </c>
      <c r="B44" s="210">
        <f t="shared" ref="B44:B45" si="57">A15</f>
        <v>0</v>
      </c>
      <c r="C44" s="161"/>
      <c r="D44" s="161"/>
      <c r="E44" s="161"/>
      <c r="F44" s="161"/>
      <c r="G44" s="161"/>
      <c r="H44" s="161"/>
      <c r="I44" s="161"/>
      <c r="J44" s="162"/>
      <c r="K44" s="211">
        <f t="shared" si="56"/>
        <v>0</v>
      </c>
      <c r="L44" s="161"/>
      <c r="M44" s="161"/>
      <c r="N44" s="161"/>
      <c r="O44" s="161"/>
      <c r="P44" s="161"/>
      <c r="Q44" s="161"/>
      <c r="R44" s="161"/>
      <c r="S44" s="162"/>
      <c r="T44" s="92"/>
      <c r="U44" s="93"/>
      <c r="V44" s="2"/>
      <c r="W44" s="2"/>
      <c r="X44" s="2"/>
      <c r="Y44" s="2"/>
      <c r="Z44" s="2"/>
      <c r="AA44" s="2"/>
      <c r="AB44" s="2"/>
      <c r="AC44" s="99"/>
    </row>
    <row r="45" spans="1:29" ht="15" customHeight="1" x14ac:dyDescent="0.2">
      <c r="A45" s="53" t="s">
        <v>32</v>
      </c>
      <c r="B45" s="210">
        <f t="shared" si="57"/>
        <v>0</v>
      </c>
      <c r="C45" s="161"/>
      <c r="D45" s="161"/>
      <c r="E45" s="161"/>
      <c r="F45" s="161"/>
      <c r="G45" s="161"/>
      <c r="H45" s="161"/>
      <c r="I45" s="161"/>
      <c r="J45" s="162"/>
      <c r="K45" s="211">
        <f>A11</f>
        <v>0</v>
      </c>
      <c r="L45" s="161"/>
      <c r="M45" s="161"/>
      <c r="N45" s="161"/>
      <c r="O45" s="161"/>
      <c r="P45" s="161"/>
      <c r="Q45" s="161"/>
      <c r="R45" s="161"/>
      <c r="S45" s="162"/>
      <c r="T45" s="92"/>
      <c r="U45" s="93"/>
      <c r="V45" s="2"/>
      <c r="W45" s="2"/>
      <c r="X45" s="2"/>
      <c r="Y45" s="4" t="s">
        <v>23</v>
      </c>
      <c r="Z45" s="2"/>
      <c r="AA45" s="2"/>
      <c r="AB45" s="2"/>
      <c r="AC45" s="99"/>
    </row>
    <row r="46" spans="1:29" ht="15" customHeight="1" x14ac:dyDescent="0.2">
      <c r="A46" s="53" t="s">
        <v>33</v>
      </c>
      <c r="B46" s="210">
        <f>A12</f>
        <v>0</v>
      </c>
      <c r="C46" s="161"/>
      <c r="D46" s="161"/>
      <c r="E46" s="161"/>
      <c r="F46" s="161"/>
      <c r="G46" s="161"/>
      <c r="H46" s="161"/>
      <c r="I46" s="161"/>
      <c r="J46" s="162"/>
      <c r="K46" s="211">
        <f>A9</f>
        <v>0</v>
      </c>
      <c r="L46" s="161"/>
      <c r="M46" s="161"/>
      <c r="N46" s="161"/>
      <c r="O46" s="161"/>
      <c r="P46" s="161"/>
      <c r="Q46" s="161"/>
      <c r="R46" s="161"/>
      <c r="S46" s="162"/>
      <c r="T46" s="94"/>
      <c r="U46" s="93"/>
      <c r="V46" s="2"/>
      <c r="W46" s="2"/>
      <c r="X46" s="2"/>
      <c r="Y46" s="2"/>
      <c r="Z46" s="2"/>
      <c r="AA46" s="2"/>
      <c r="AB46" s="2"/>
      <c r="AC46" s="99" t="s">
        <v>23</v>
      </c>
    </row>
    <row r="47" spans="1:29" ht="15" customHeight="1" x14ac:dyDescent="0.2">
      <c r="A47" s="53" t="s">
        <v>34</v>
      </c>
      <c r="B47" s="212"/>
      <c r="C47" s="161"/>
      <c r="D47" s="161"/>
      <c r="E47" s="161"/>
      <c r="F47" s="161"/>
      <c r="G47" s="161"/>
      <c r="H47" s="161"/>
      <c r="I47" s="161"/>
      <c r="J47" s="162"/>
      <c r="K47" s="218"/>
      <c r="L47" s="161"/>
      <c r="M47" s="161"/>
      <c r="N47" s="161"/>
      <c r="O47" s="161"/>
      <c r="P47" s="161"/>
      <c r="Q47" s="161"/>
      <c r="R47" s="161"/>
      <c r="S47" s="162"/>
      <c r="T47" s="94"/>
      <c r="U47" s="93"/>
      <c r="V47" s="2"/>
      <c r="W47" s="2"/>
      <c r="X47" s="2"/>
      <c r="Y47" s="2"/>
      <c r="Z47" s="2"/>
      <c r="AA47" s="2"/>
      <c r="AB47" s="2"/>
      <c r="AC47" s="99" t="s">
        <v>23</v>
      </c>
    </row>
    <row r="48" spans="1:29" ht="15" customHeight="1" x14ac:dyDescent="0.2">
      <c r="A48" s="53" t="s">
        <v>35</v>
      </c>
      <c r="B48" s="210">
        <f>A10</f>
        <v>0</v>
      </c>
      <c r="C48" s="161"/>
      <c r="D48" s="161"/>
      <c r="E48" s="161"/>
      <c r="F48" s="161"/>
      <c r="G48" s="161"/>
      <c r="H48" s="161"/>
      <c r="I48" s="161"/>
      <c r="J48" s="162"/>
      <c r="K48" s="211">
        <f>A14</f>
        <v>0</v>
      </c>
      <c r="L48" s="161"/>
      <c r="M48" s="161"/>
      <c r="N48" s="161"/>
      <c r="O48" s="161"/>
      <c r="P48" s="161"/>
      <c r="Q48" s="161"/>
      <c r="R48" s="161"/>
      <c r="S48" s="162"/>
      <c r="T48" s="94"/>
      <c r="U48" s="93"/>
      <c r="V48" s="2" t="s">
        <v>23</v>
      </c>
      <c r="W48" s="2"/>
      <c r="X48" s="2"/>
      <c r="Y48" s="2"/>
      <c r="Z48" s="2"/>
      <c r="AA48" s="2"/>
      <c r="AB48" s="2"/>
      <c r="AC48" s="99" t="s">
        <v>23</v>
      </c>
    </row>
    <row r="49" spans="1:29" ht="15" customHeight="1" x14ac:dyDescent="0.2">
      <c r="A49" s="53" t="s">
        <v>36</v>
      </c>
      <c r="B49" s="210">
        <f>A15</f>
        <v>0</v>
      </c>
      <c r="C49" s="161"/>
      <c r="D49" s="161"/>
      <c r="E49" s="161"/>
      <c r="F49" s="161"/>
      <c r="G49" s="161"/>
      <c r="H49" s="161"/>
      <c r="I49" s="161"/>
      <c r="J49" s="162"/>
      <c r="K49" s="211">
        <f>A16</f>
        <v>0</v>
      </c>
      <c r="L49" s="161"/>
      <c r="M49" s="161"/>
      <c r="N49" s="161"/>
      <c r="O49" s="161"/>
      <c r="P49" s="161"/>
      <c r="Q49" s="161"/>
      <c r="R49" s="161"/>
      <c r="S49" s="162"/>
      <c r="T49" s="94"/>
      <c r="U49" s="93"/>
      <c r="V49" s="2" t="s">
        <v>23</v>
      </c>
      <c r="W49" s="2"/>
      <c r="X49" s="2"/>
      <c r="Y49" s="2"/>
      <c r="Z49" s="99"/>
      <c r="AA49" s="2"/>
      <c r="AB49" s="2"/>
      <c r="AC49" s="99"/>
    </row>
    <row r="50" spans="1:29" ht="15" customHeight="1" x14ac:dyDescent="0.2">
      <c r="A50" s="53" t="s">
        <v>37</v>
      </c>
      <c r="B50" s="210">
        <f>A10</f>
        <v>0</v>
      </c>
      <c r="C50" s="161"/>
      <c r="D50" s="161"/>
      <c r="E50" s="161"/>
      <c r="F50" s="161"/>
      <c r="G50" s="161"/>
      <c r="H50" s="161"/>
      <c r="I50" s="161"/>
      <c r="J50" s="162"/>
      <c r="K50" s="211">
        <f>A16</f>
        <v>0</v>
      </c>
      <c r="L50" s="161"/>
      <c r="M50" s="161"/>
      <c r="N50" s="161"/>
      <c r="O50" s="161"/>
      <c r="P50" s="161"/>
      <c r="Q50" s="161"/>
      <c r="R50" s="161"/>
      <c r="S50" s="162"/>
      <c r="T50" s="92"/>
      <c r="U50" s="93"/>
      <c r="V50" s="2" t="s">
        <v>23</v>
      </c>
      <c r="W50" s="2"/>
      <c r="X50" s="2"/>
      <c r="Y50" s="2"/>
      <c r="Z50" s="99"/>
      <c r="AA50" s="2"/>
      <c r="AB50" s="2"/>
      <c r="AC50" s="99"/>
    </row>
    <row r="51" spans="1:29" ht="15" customHeight="1" x14ac:dyDescent="0.2">
      <c r="A51" s="53" t="s">
        <v>38</v>
      </c>
      <c r="B51" s="210">
        <f>A13</f>
        <v>0</v>
      </c>
      <c r="C51" s="161"/>
      <c r="D51" s="161"/>
      <c r="E51" s="161"/>
      <c r="F51" s="161"/>
      <c r="G51" s="161"/>
      <c r="H51" s="161"/>
      <c r="I51" s="161"/>
      <c r="J51" s="162"/>
      <c r="K51" s="211">
        <f>A15</f>
        <v>0</v>
      </c>
      <c r="L51" s="161"/>
      <c r="M51" s="161"/>
      <c r="N51" s="161"/>
      <c r="O51" s="161"/>
      <c r="P51" s="161"/>
      <c r="Q51" s="161"/>
      <c r="R51" s="161"/>
      <c r="S51" s="162"/>
      <c r="T51" s="92"/>
      <c r="U51" s="93"/>
      <c r="V51" s="2"/>
      <c r="W51" s="2"/>
      <c r="X51" s="2"/>
      <c r="Y51" s="2"/>
      <c r="Z51" s="99"/>
      <c r="AA51" s="2"/>
      <c r="AB51" s="2"/>
      <c r="AC51" s="99"/>
    </row>
    <row r="52" spans="1:29" ht="15" customHeight="1" x14ac:dyDescent="0.2">
      <c r="A52" s="53" t="s">
        <v>39</v>
      </c>
      <c r="B52" s="210">
        <f t="shared" ref="B52:B53" si="58">A13</f>
        <v>0</v>
      </c>
      <c r="C52" s="161"/>
      <c r="D52" s="161"/>
      <c r="E52" s="161"/>
      <c r="F52" s="161"/>
      <c r="G52" s="161"/>
      <c r="H52" s="161"/>
      <c r="I52" s="161"/>
      <c r="J52" s="162"/>
      <c r="K52" s="211">
        <f>A10</f>
        <v>0</v>
      </c>
      <c r="L52" s="161"/>
      <c r="M52" s="161"/>
      <c r="N52" s="161"/>
      <c r="O52" s="161"/>
      <c r="P52" s="161"/>
      <c r="Q52" s="161"/>
      <c r="R52" s="161"/>
      <c r="S52" s="162"/>
      <c r="T52" s="92"/>
      <c r="U52" s="93"/>
      <c r="V52" s="2"/>
      <c r="W52" s="2"/>
      <c r="X52" s="2"/>
      <c r="Y52" s="2"/>
      <c r="Z52" s="2"/>
      <c r="AA52" s="2"/>
      <c r="AB52" s="2"/>
      <c r="AC52" s="2"/>
    </row>
    <row r="53" spans="1:29" ht="15" customHeight="1" x14ac:dyDescent="0.2">
      <c r="A53" s="53" t="s">
        <v>40</v>
      </c>
      <c r="B53" s="210">
        <f t="shared" si="58"/>
        <v>0</v>
      </c>
      <c r="C53" s="161"/>
      <c r="D53" s="161"/>
      <c r="E53" s="161"/>
      <c r="F53" s="161"/>
      <c r="G53" s="161"/>
      <c r="H53" s="161"/>
      <c r="I53" s="161"/>
      <c r="J53" s="162"/>
      <c r="K53" s="211">
        <f>A16</f>
        <v>0</v>
      </c>
      <c r="L53" s="161"/>
      <c r="M53" s="161"/>
      <c r="N53" s="161"/>
      <c r="O53" s="161"/>
      <c r="P53" s="161"/>
      <c r="Q53" s="161"/>
      <c r="R53" s="161"/>
      <c r="S53" s="162"/>
      <c r="T53" s="92"/>
      <c r="U53" s="93"/>
      <c r="V53" s="2"/>
      <c r="W53" s="2"/>
      <c r="X53" s="2"/>
      <c r="Y53" s="2"/>
      <c r="Z53" s="2"/>
      <c r="AA53" s="2"/>
      <c r="AB53" s="2"/>
      <c r="AC53" s="100"/>
    </row>
    <row r="54" spans="1:29" ht="15" customHeight="1" x14ac:dyDescent="0.2">
      <c r="A54" s="96" t="s">
        <v>41</v>
      </c>
      <c r="B54" s="210">
        <f>A9</f>
        <v>0</v>
      </c>
      <c r="C54" s="161"/>
      <c r="D54" s="161"/>
      <c r="E54" s="161"/>
      <c r="F54" s="161"/>
      <c r="G54" s="161"/>
      <c r="H54" s="161"/>
      <c r="I54" s="161"/>
      <c r="J54" s="162"/>
      <c r="K54" s="211">
        <f>A11</f>
        <v>0</v>
      </c>
      <c r="L54" s="161"/>
      <c r="M54" s="161"/>
      <c r="N54" s="161"/>
      <c r="O54" s="161"/>
      <c r="P54" s="161"/>
      <c r="Q54" s="161"/>
      <c r="R54" s="161"/>
      <c r="S54" s="162"/>
      <c r="T54" s="97"/>
      <c r="U54" s="98"/>
      <c r="V54" s="2"/>
      <c r="W54" s="2"/>
      <c r="X54" s="2"/>
      <c r="Y54" s="2"/>
      <c r="Z54" s="2"/>
      <c r="AA54" s="2"/>
      <c r="AB54" s="2"/>
      <c r="AC54" s="100"/>
    </row>
    <row r="55" spans="1:29" ht="15" customHeight="1" x14ac:dyDescent="0.2">
      <c r="A55" s="96" t="s">
        <v>42</v>
      </c>
      <c r="B55" s="210">
        <f>A13</f>
        <v>0</v>
      </c>
      <c r="C55" s="161"/>
      <c r="D55" s="161"/>
      <c r="E55" s="161"/>
      <c r="F55" s="161"/>
      <c r="G55" s="161"/>
      <c r="H55" s="161"/>
      <c r="I55" s="161"/>
      <c r="J55" s="162"/>
      <c r="K55" s="211">
        <f>A14</f>
        <v>0</v>
      </c>
      <c r="L55" s="161"/>
      <c r="M55" s="161"/>
      <c r="N55" s="161"/>
      <c r="O55" s="161"/>
      <c r="P55" s="161"/>
      <c r="Q55" s="161"/>
      <c r="R55" s="161"/>
      <c r="S55" s="162"/>
      <c r="T55" s="97"/>
      <c r="U55" s="98"/>
      <c r="V55" s="2"/>
      <c r="W55" s="2"/>
      <c r="X55" s="2"/>
      <c r="Y55" s="2"/>
      <c r="Z55" s="2"/>
      <c r="AA55" s="2"/>
      <c r="AB55" s="2"/>
      <c r="AC55" s="100"/>
    </row>
    <row r="56" spans="1:29" ht="15" customHeight="1" x14ac:dyDescent="0.2">
      <c r="A56" s="68" t="s">
        <v>46</v>
      </c>
      <c r="B56" s="220"/>
      <c r="C56" s="194"/>
      <c r="D56" s="194"/>
      <c r="E56" s="194"/>
      <c r="F56" s="194"/>
      <c r="G56" s="194"/>
      <c r="H56" s="194"/>
      <c r="I56" s="194"/>
      <c r="J56" s="195"/>
      <c r="K56" s="219"/>
      <c r="L56" s="194"/>
      <c r="M56" s="194"/>
      <c r="N56" s="194"/>
      <c r="O56" s="194"/>
      <c r="P56" s="194"/>
      <c r="Q56" s="194"/>
      <c r="R56" s="194"/>
      <c r="S56" s="195"/>
      <c r="T56" s="101"/>
      <c r="U56" s="102"/>
      <c r="V56" s="2"/>
      <c r="W56" s="2"/>
      <c r="X56" s="2"/>
      <c r="Y56" s="2"/>
      <c r="Z56" s="2"/>
      <c r="AA56" s="2"/>
      <c r="AB56" s="2"/>
      <c r="AC56" s="100" t="s">
        <v>23</v>
      </c>
    </row>
    <row r="57" spans="1:29" ht="15" customHeight="1" x14ac:dyDescent="0.2">
      <c r="V57" s="2"/>
      <c r="W57" s="2"/>
      <c r="X57" s="2"/>
      <c r="Y57" s="2"/>
      <c r="Z57" s="2"/>
      <c r="AA57" s="2"/>
      <c r="AB57" s="2"/>
      <c r="AC57" s="100" t="s">
        <v>23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524"/>
  <sheetViews>
    <sheetView workbookViewId="0"/>
  </sheetViews>
  <sheetFormatPr baseColWidth="10" defaultColWidth="12.6640625" defaultRowHeight="15" customHeight="1" x14ac:dyDescent="0.15"/>
  <cols>
    <col min="1" max="1" width="22.83203125" customWidth="1"/>
    <col min="2" max="21" width="6" customWidth="1"/>
    <col min="22" max="22" width="4.5" customWidth="1"/>
    <col min="23" max="23" width="4" customWidth="1"/>
    <col min="24" max="38" width="10.6640625" customWidth="1"/>
  </cols>
  <sheetData>
    <row r="1" spans="1:38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227" t="s">
        <v>23</v>
      </c>
      <c r="X1" s="189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</row>
    <row r="2" spans="1:38" ht="12.7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</row>
    <row r="3" spans="1:38" ht="21.75" customHeight="1" x14ac:dyDescent="0.25">
      <c r="A3" s="228" t="s">
        <v>47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</row>
    <row r="4" spans="1:38" ht="20.2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"/>
      <c r="R4" s="43"/>
      <c r="S4" s="43"/>
      <c r="T4" s="43"/>
      <c r="U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</row>
    <row r="5" spans="1:38" ht="12.7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8" ht="12.75" customHeight="1" x14ac:dyDescent="0.25">
      <c r="A6" s="43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</row>
    <row r="7" spans="1:38" ht="45" customHeight="1" x14ac:dyDescent="0.25">
      <c r="A7" s="108" t="s">
        <v>49</v>
      </c>
      <c r="B7" s="109"/>
      <c r="C7" s="109"/>
      <c r="D7" s="109"/>
      <c r="E7" s="109"/>
      <c r="F7" s="109"/>
      <c r="G7" s="109"/>
      <c r="H7" s="109"/>
      <c r="I7" s="109"/>
      <c r="J7" s="109"/>
      <c r="K7" s="110"/>
      <c r="L7" s="109"/>
      <c r="M7" s="109"/>
      <c r="N7" s="109"/>
      <c r="O7" s="109"/>
      <c r="P7" s="109"/>
      <c r="Q7" s="109"/>
      <c r="R7" s="109"/>
      <c r="S7" s="111"/>
      <c r="T7" s="229" t="s">
        <v>50</v>
      </c>
      <c r="U7" s="230"/>
      <c r="V7" s="231" t="s">
        <v>51</v>
      </c>
      <c r="W7" s="230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</row>
    <row r="8" spans="1:38" ht="22.5" customHeight="1" x14ac:dyDescent="0.25">
      <c r="A8" s="260" t="s">
        <v>52</v>
      </c>
      <c r="B8" s="261" t="s">
        <v>53</v>
      </c>
      <c r="C8" s="239"/>
      <c r="D8" s="239"/>
      <c r="E8" s="239"/>
      <c r="F8" s="239"/>
      <c r="G8" s="239"/>
      <c r="H8" s="239"/>
      <c r="I8" s="239"/>
      <c r="J8" s="240"/>
      <c r="K8" s="238" t="s">
        <v>54</v>
      </c>
      <c r="L8" s="239"/>
      <c r="M8" s="239"/>
      <c r="N8" s="240"/>
      <c r="O8" s="112" t="s">
        <v>55</v>
      </c>
      <c r="P8" s="241" t="s">
        <v>56</v>
      </c>
      <c r="Q8" s="239"/>
      <c r="R8" s="239"/>
      <c r="S8" s="240"/>
      <c r="T8" s="242"/>
      <c r="U8" s="243"/>
      <c r="V8" s="244"/>
      <c r="W8" s="245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</row>
    <row r="9" spans="1:38" ht="22.5" customHeight="1" x14ac:dyDescent="0.25">
      <c r="A9" s="254"/>
      <c r="B9" s="249" t="str">
        <f ca="1">IFERROR(__xludf.DUMMYFUNCTION("QUERY('Poule A'!A8:AA15,""select A where AA =1 and Y !=0"")"),"#N/A")</f>
        <v>#N/A</v>
      </c>
      <c r="C9" s="161"/>
      <c r="D9" s="161"/>
      <c r="E9" s="161"/>
      <c r="F9" s="161"/>
      <c r="G9" s="161"/>
      <c r="H9" s="161"/>
      <c r="I9" s="161"/>
      <c r="J9" s="162"/>
      <c r="K9" s="259" t="str">
        <f ca="1">IFERROR(__xludf.DUMMYFUNCTION("QUERY('Poule H'!A8:AA17,""select A where AA =1 and Y !=0"")"),"#N/A")</f>
        <v>#N/A</v>
      </c>
      <c r="L9" s="161"/>
      <c r="M9" s="161"/>
      <c r="N9" s="162"/>
      <c r="O9" s="113"/>
      <c r="P9" s="246"/>
      <c r="Q9" s="161"/>
      <c r="R9" s="161"/>
      <c r="S9" s="162"/>
      <c r="T9" s="236"/>
      <c r="U9" s="234"/>
      <c r="V9" s="236"/>
      <c r="W9" s="234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1:38" ht="22.5" customHeight="1" x14ac:dyDescent="0.25">
      <c r="A10" s="253" t="s">
        <v>57</v>
      </c>
      <c r="B10" s="255" t="s">
        <v>58</v>
      </c>
      <c r="C10" s="256"/>
      <c r="D10" s="256"/>
      <c r="E10" s="256"/>
      <c r="F10" s="256"/>
      <c r="G10" s="256"/>
      <c r="H10" s="256"/>
      <c r="I10" s="256"/>
      <c r="J10" s="257"/>
      <c r="K10" s="258" t="s">
        <v>59</v>
      </c>
      <c r="L10" s="256"/>
      <c r="M10" s="256"/>
      <c r="N10" s="256"/>
      <c r="O10" s="256"/>
      <c r="P10" s="256"/>
      <c r="Q10" s="256"/>
      <c r="R10" s="256"/>
      <c r="S10" s="257"/>
      <c r="T10" s="232"/>
      <c r="U10" s="233"/>
      <c r="V10" s="235"/>
      <c r="W10" s="237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</row>
    <row r="11" spans="1:38" ht="22.5" customHeight="1" x14ac:dyDescent="0.25">
      <c r="A11" s="254"/>
      <c r="B11" s="249" t="str">
        <f ca="1">IFERROR(__xludf.DUMMYFUNCTION("QUERY('Poule B'!A8:AA15,""select A where AA =1 and Y !=0"")"),"#N/A")</f>
        <v>#N/A</v>
      </c>
      <c r="C11" s="161"/>
      <c r="D11" s="161"/>
      <c r="E11" s="161"/>
      <c r="F11" s="161"/>
      <c r="G11" s="161"/>
      <c r="H11" s="161"/>
      <c r="I11" s="161"/>
      <c r="J11" s="162"/>
      <c r="K11" s="246" t="str">
        <f ca="1">IFERROR(__xludf.DUMMYFUNCTION("QUERY('Poule G'!A8:AA15,""select A where AA =1 and Y !=0"")"),"#N/A")</f>
        <v>#N/A</v>
      </c>
      <c r="L11" s="161"/>
      <c r="M11" s="161"/>
      <c r="N11" s="161"/>
      <c r="O11" s="161"/>
      <c r="P11" s="161"/>
      <c r="Q11" s="161"/>
      <c r="R11" s="161"/>
      <c r="S11" s="162"/>
      <c r="T11" s="162"/>
      <c r="U11" s="234"/>
      <c r="V11" s="236"/>
      <c r="W11" s="234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</row>
    <row r="12" spans="1:38" ht="22.5" customHeight="1" x14ac:dyDescent="0.25">
      <c r="A12" s="253" t="s">
        <v>60</v>
      </c>
      <c r="B12" s="255" t="s">
        <v>61</v>
      </c>
      <c r="C12" s="256"/>
      <c r="D12" s="256"/>
      <c r="E12" s="256"/>
      <c r="F12" s="256"/>
      <c r="G12" s="256"/>
      <c r="H12" s="256"/>
      <c r="I12" s="256"/>
      <c r="J12" s="257"/>
      <c r="K12" s="258" t="s">
        <v>62</v>
      </c>
      <c r="L12" s="256"/>
      <c r="M12" s="256"/>
      <c r="N12" s="256"/>
      <c r="O12" s="256"/>
      <c r="P12" s="256"/>
      <c r="Q12" s="256"/>
      <c r="R12" s="256"/>
      <c r="S12" s="257"/>
      <c r="T12" s="232"/>
      <c r="U12" s="233"/>
      <c r="V12" s="235"/>
      <c r="W12" s="237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</row>
    <row r="13" spans="1:38" ht="22.5" customHeight="1" x14ac:dyDescent="0.25">
      <c r="A13" s="254"/>
      <c r="B13" s="249" t="str">
        <f ca="1">IFERROR(__xludf.DUMMYFUNCTION("QUERY('Poule C'!A8:AA15,""select A where AA =1 and Y !=0"")"),"#N/A")</f>
        <v>#N/A</v>
      </c>
      <c r="C13" s="161"/>
      <c r="D13" s="161"/>
      <c r="E13" s="161"/>
      <c r="F13" s="161"/>
      <c r="G13" s="161"/>
      <c r="H13" s="161"/>
      <c r="I13" s="161"/>
      <c r="J13" s="162"/>
      <c r="K13" s="247" t="str">
        <f ca="1">IFERROR(__xludf.DUMMYFUNCTION("QUERY('Poule F'!A8:AA15,""select A where AA =1 and Y !=0"")"),"#N/A")</f>
        <v>#N/A</v>
      </c>
      <c r="L13" s="189"/>
      <c r="M13" s="189"/>
      <c r="N13" s="189"/>
      <c r="O13" s="189"/>
      <c r="P13" s="189"/>
      <c r="Q13" s="189"/>
      <c r="R13" s="189"/>
      <c r="S13" s="248"/>
      <c r="T13" s="162"/>
      <c r="U13" s="234"/>
      <c r="V13" s="236"/>
      <c r="W13" s="234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1:38" ht="22.5" customHeight="1" x14ac:dyDescent="0.25">
      <c r="A14" s="253" t="s">
        <v>63</v>
      </c>
      <c r="B14" s="255" t="s">
        <v>64</v>
      </c>
      <c r="C14" s="256"/>
      <c r="D14" s="256"/>
      <c r="E14" s="256"/>
      <c r="F14" s="256"/>
      <c r="G14" s="256"/>
      <c r="H14" s="256"/>
      <c r="I14" s="256"/>
      <c r="J14" s="257"/>
      <c r="K14" s="255" t="s">
        <v>65</v>
      </c>
      <c r="L14" s="256"/>
      <c r="M14" s="256"/>
      <c r="N14" s="256"/>
      <c r="O14" s="256"/>
      <c r="P14" s="256"/>
      <c r="Q14" s="256"/>
      <c r="R14" s="256"/>
      <c r="S14" s="257"/>
      <c r="T14" s="232"/>
      <c r="U14" s="233"/>
      <c r="V14" s="235"/>
      <c r="W14" s="237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</row>
    <row r="15" spans="1:38" ht="22.5" customHeight="1" x14ac:dyDescent="0.25">
      <c r="A15" s="254"/>
      <c r="B15" s="249" t="str">
        <f ca="1">IFERROR(__xludf.DUMMYFUNCTION("QUERY('Poule D'!A8:AA15,""select A where AA =1 and Y !=0"")"),"#N/A")</f>
        <v>#N/A</v>
      </c>
      <c r="C15" s="161"/>
      <c r="D15" s="161"/>
      <c r="E15" s="161"/>
      <c r="F15" s="161"/>
      <c r="G15" s="161"/>
      <c r="H15" s="161"/>
      <c r="I15" s="161"/>
      <c r="J15" s="162"/>
      <c r="K15" s="250" t="str">
        <f ca="1">IFERROR(__xludf.DUMMYFUNCTION("QUERY('Poule E'!A8:AA15,""select A where AA =1 and Y !=0"")"),"#N/A")</f>
        <v>#N/A</v>
      </c>
      <c r="L15" s="251"/>
      <c r="M15" s="251"/>
      <c r="N15" s="251"/>
      <c r="O15" s="251"/>
      <c r="P15" s="251"/>
      <c r="Q15" s="251"/>
      <c r="R15" s="251"/>
      <c r="S15" s="252"/>
      <c r="T15" s="162"/>
      <c r="U15" s="234"/>
      <c r="V15" s="236"/>
      <c r="W15" s="234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</row>
    <row r="16" spans="1:38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</sheetData>
  <mergeCells count="43">
    <mergeCell ref="B9:J9"/>
    <mergeCell ref="K9:N9"/>
    <mergeCell ref="A10:A11"/>
    <mergeCell ref="B10:J10"/>
    <mergeCell ref="K10:S10"/>
    <mergeCell ref="A8:A9"/>
    <mergeCell ref="B8:J8"/>
    <mergeCell ref="T10:T11"/>
    <mergeCell ref="U10:U11"/>
    <mergeCell ref="B11:J11"/>
    <mergeCell ref="K11:S11"/>
    <mergeCell ref="A12:A13"/>
    <mergeCell ref="B12:J12"/>
    <mergeCell ref="K12:S12"/>
    <mergeCell ref="T12:T13"/>
    <mergeCell ref="U12:U13"/>
    <mergeCell ref="B13:J13"/>
    <mergeCell ref="B15:J15"/>
    <mergeCell ref="K15:S15"/>
    <mergeCell ref="A14:A15"/>
    <mergeCell ref="B14:J14"/>
    <mergeCell ref="K14:S14"/>
    <mergeCell ref="T14:T15"/>
    <mergeCell ref="U14:U15"/>
    <mergeCell ref="V14:V15"/>
    <mergeCell ref="W14:W15"/>
    <mergeCell ref="K8:N8"/>
    <mergeCell ref="P8:S8"/>
    <mergeCell ref="T8:T9"/>
    <mergeCell ref="U8:U9"/>
    <mergeCell ref="V8:V9"/>
    <mergeCell ref="W8:W9"/>
    <mergeCell ref="P9:S9"/>
    <mergeCell ref="V10:V11"/>
    <mergeCell ref="W10:W11"/>
    <mergeCell ref="V12:V13"/>
    <mergeCell ref="W12:W13"/>
    <mergeCell ref="K13:S13"/>
    <mergeCell ref="A1:V1"/>
    <mergeCell ref="W1:X1"/>
    <mergeCell ref="A3:U3"/>
    <mergeCell ref="T7:U7"/>
    <mergeCell ref="V7:W7"/>
  </mergeCells>
  <pageMargins left="1.1417322834645669" right="0.19685039370078741" top="0.27559055118110237" bottom="0.23622047244094491" header="0" footer="0"/>
  <pageSetup paperSize="9" scale="8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9"/>
  <sheetViews>
    <sheetView tabSelected="1" workbookViewId="0">
      <selection activeCell="I19" sqref="I19"/>
    </sheetView>
  </sheetViews>
  <sheetFormatPr baseColWidth="10" defaultColWidth="12.6640625" defaultRowHeight="15" customHeight="1" x14ac:dyDescent="0.15"/>
  <cols>
    <col min="1" max="1" width="20" customWidth="1"/>
    <col min="2" max="2" width="1.83203125" customWidth="1"/>
    <col min="3" max="3" width="18.5" customWidth="1"/>
    <col min="4" max="4" width="1.83203125" customWidth="1"/>
    <col min="5" max="5" width="18.83203125" customWidth="1"/>
    <col min="6" max="6" width="2" customWidth="1"/>
    <col min="7" max="7" width="18.83203125" customWidth="1"/>
    <col min="8" max="8" width="1.83203125" customWidth="1"/>
    <col min="9" max="9" width="18" customWidth="1"/>
  </cols>
  <sheetData>
    <row r="1" spans="1:9" x14ac:dyDescent="0.15">
      <c r="A1" s="262" t="s">
        <v>66</v>
      </c>
      <c r="B1" s="189"/>
      <c r="C1" s="189"/>
      <c r="D1" s="189"/>
      <c r="E1" s="189"/>
      <c r="F1" s="189"/>
      <c r="G1" s="189"/>
      <c r="H1" s="114"/>
      <c r="I1" s="115">
        <v>45805</v>
      </c>
    </row>
    <row r="2" spans="1:9" ht="18.75" customHeight="1" x14ac:dyDescent="0.15"/>
    <row r="3" spans="1:9" x14ac:dyDescent="0.2">
      <c r="A3" s="116" t="s">
        <v>67</v>
      </c>
      <c r="B3" s="117"/>
      <c r="C3" s="116" t="s">
        <v>68</v>
      </c>
      <c r="D3" s="117"/>
      <c r="E3" s="116" t="s">
        <v>69</v>
      </c>
      <c r="F3" s="117"/>
      <c r="G3" s="116" t="s">
        <v>70</v>
      </c>
      <c r="H3" s="117"/>
      <c r="I3" s="116" t="s">
        <v>71</v>
      </c>
    </row>
    <row r="4" spans="1:9" x14ac:dyDescent="0.2">
      <c r="A4" s="118" t="str">
        <f>_xlfn.CONCAT("Terrains ",_xlfn.CONCAT(Paramètres!B3,_xlfn.CONCAT(" et ",Paramètres!B4)))</f>
        <v>Terrains A3 et A4</v>
      </c>
      <c r="B4" s="119"/>
      <c r="C4" s="118" t="str">
        <f>_xlfn.CONCAT("Terrains ",_xlfn.CONCAT(Paramètres!C3,_xlfn.CONCAT(" et ",Paramètres!C4)))</f>
        <v>Terrains A5 et A6</v>
      </c>
      <c r="D4" s="119"/>
      <c r="E4" s="118" t="str">
        <f>_xlfn.CONCAT("Terrains ",_xlfn.CONCAT(Paramètres!D3,_xlfn.CONCAT(" et ",Paramètres!D4)))</f>
        <v>Terrains A7 et A8</v>
      </c>
      <c r="F4" s="119"/>
      <c r="G4" s="118" t="str">
        <f>_xlfn.CONCAT("Terrains ",_xlfn.CONCAT(Paramètres!E3,_xlfn.CONCAT(" et ",Paramètres!E4)))</f>
        <v>Terrains B1 et B2</v>
      </c>
      <c r="H4" s="119"/>
      <c r="I4" s="118" t="str">
        <f>_xlfn.CONCAT("Terrains ",_xlfn.CONCAT(Paramètres!F3,_xlfn.CONCAT(" et ",Paramètres!F4)))</f>
        <v>Terrains B3 et B4</v>
      </c>
    </row>
    <row r="5" spans="1:9" ht="19.5" customHeight="1" x14ac:dyDescent="0.2">
      <c r="A5" s="120" t="str">
        <f>Paramètres!B6</f>
        <v>Bretonnais Cholet 1</v>
      </c>
      <c r="B5" s="121"/>
      <c r="C5" s="120" t="str">
        <f>Paramètres!C6</f>
        <v>J B St Germain/moine 1</v>
      </c>
      <c r="D5" s="121"/>
      <c r="E5" s="120" t="str">
        <f>Paramètres!D6</f>
        <v>J B St Germain/moine 2</v>
      </c>
      <c r="F5" s="121"/>
      <c r="G5" s="120" t="str">
        <f>Paramètres!E6</f>
        <v>Mongazon Angers 1</v>
      </c>
      <c r="H5" s="121"/>
      <c r="I5" s="120" t="str">
        <f>Paramètres!F6</f>
        <v>St Augustin Angers 1</v>
      </c>
    </row>
    <row r="6" spans="1:9" ht="19.5" customHeight="1" x14ac:dyDescent="0.2">
      <c r="A6" s="122" t="str">
        <f>Paramètres!B7</f>
        <v>St Benoit Angers 3</v>
      </c>
      <c r="B6" s="121"/>
      <c r="C6" s="122" t="str">
        <f>Paramètres!C7</f>
        <v>St Benoit Champtoceaux 1</v>
      </c>
      <c r="D6" s="121"/>
      <c r="E6" s="122" t="str">
        <f>Paramètres!D7</f>
        <v>St Charles Angers 1</v>
      </c>
      <c r="F6" s="121"/>
      <c r="G6" s="122" t="str">
        <f>Paramètres!E7</f>
        <v>St François Chateauneuf 1</v>
      </c>
      <c r="H6" s="121"/>
      <c r="I6" s="122" t="str">
        <f>Paramètres!F7</f>
        <v>St François Chateauneuf 2</v>
      </c>
    </row>
    <row r="7" spans="1:9" ht="19.5" customHeight="1" x14ac:dyDescent="0.2">
      <c r="A7" s="122" t="str">
        <f>Paramètres!B8</f>
        <v>St Jo Doué 2</v>
      </c>
      <c r="B7" s="121"/>
      <c r="C7" s="122" t="str">
        <f>Paramètres!C8</f>
        <v>St Joseph Chemillé 1</v>
      </c>
      <c r="D7" s="121"/>
      <c r="E7" s="122" t="str">
        <f>Paramètres!D8</f>
        <v>St Joseph Chemillé 2</v>
      </c>
      <c r="F7" s="121"/>
      <c r="G7" s="122" t="str">
        <f>Paramètres!E8</f>
        <v>St Laud Les Ponts de cé 1</v>
      </c>
      <c r="H7" s="121"/>
      <c r="I7" s="122" t="str">
        <f>Paramètres!F8</f>
        <v>St Louis Jallais 1</v>
      </c>
    </row>
    <row r="8" spans="1:9" ht="19.5" customHeight="1" x14ac:dyDescent="0.2">
      <c r="A8" s="122" t="str">
        <f>Paramètres!B9</f>
        <v>St Louis Saumur 1</v>
      </c>
      <c r="B8" s="121"/>
      <c r="C8" s="122" t="str">
        <f>Paramètres!C9</f>
        <v>St Louis Saumur 2</v>
      </c>
      <c r="D8" s="121"/>
      <c r="E8" s="122" t="str">
        <f>Paramètres!D9</f>
        <v>Ste Emerance Le Lion 1</v>
      </c>
      <c r="F8" s="121"/>
      <c r="G8" s="122" t="str">
        <f>Paramètres!E9</f>
        <v>Ste Emilie Candé 1</v>
      </c>
      <c r="H8" s="121"/>
      <c r="I8" s="122" t="str">
        <f>Paramètres!F9</f>
        <v>St Georges/loire JR 3</v>
      </c>
    </row>
    <row r="9" spans="1:9" ht="19.5" customHeight="1" x14ac:dyDescent="0.2">
      <c r="A9" s="122" t="str">
        <f>Paramètres!B10</f>
        <v>Angers Rabelais 2</v>
      </c>
      <c r="B9" s="121"/>
      <c r="C9" s="122" t="str">
        <f>Paramètres!C10</f>
        <v>Baugé Chateaucoin 1</v>
      </c>
      <c r="D9" s="121"/>
      <c r="E9" s="122" t="str">
        <f>Paramètres!D10</f>
        <v>Baugé Chateaucoin 2</v>
      </c>
      <c r="F9" s="121"/>
      <c r="G9" s="122" t="str">
        <f>Paramètres!E10</f>
        <v>St Georges/loire JR 2</v>
      </c>
      <c r="H9" s="121"/>
      <c r="I9" s="122" t="str">
        <f>Paramètres!F10</f>
        <v>Chalonnes St Exupéry 1</v>
      </c>
    </row>
    <row r="10" spans="1:9" ht="19.5" customHeight="1" x14ac:dyDescent="0.2">
      <c r="A10" s="122" t="str">
        <f>Paramètres!B11</f>
        <v>Cholet République 2</v>
      </c>
      <c r="B10" s="121"/>
      <c r="C10" s="122" t="str">
        <f>Paramètres!C11</f>
        <v>F Villon Les Ponts de cé 1</v>
      </c>
      <c r="D10" s="121"/>
      <c r="E10" s="122" t="str">
        <f>Paramètres!D11</f>
        <v>F Villon Les Ponts de cé 2</v>
      </c>
      <c r="F10" s="121"/>
      <c r="G10" s="122" t="str">
        <f>Paramètres!E11</f>
        <v>F Villon Les Ponts de cé 3</v>
      </c>
      <c r="H10" s="121"/>
      <c r="I10" s="122" t="str">
        <f>Paramètres!F11</f>
        <v>Noyant PA 1</v>
      </c>
    </row>
    <row r="11" spans="1:9" ht="19.5" customHeight="1" x14ac:dyDescent="0.2">
      <c r="A11" s="122" t="str">
        <f>Paramètres!B12</f>
        <v>Saumur Delessert 2</v>
      </c>
      <c r="B11" s="121"/>
      <c r="C11" s="122" t="str">
        <f>Paramètres!C12</f>
        <v>Saumur Delessert 3</v>
      </c>
      <c r="D11" s="121"/>
      <c r="E11" s="122" t="str">
        <f>Paramètres!D12</f>
        <v>Saumur PMF 1</v>
      </c>
      <c r="F11" s="121"/>
      <c r="G11" s="122" t="str">
        <f>Paramètres!E12</f>
        <v>Segré Gironde 1</v>
      </c>
      <c r="H11" s="121"/>
      <c r="I11" s="122" t="str">
        <f>Paramètres!F12</f>
        <v>Segré Gironde 2</v>
      </c>
    </row>
    <row r="12" spans="1:9" ht="19.5" customHeight="1" x14ac:dyDescent="0.2">
      <c r="A12" s="122">
        <f>Paramètres!B13</f>
        <v>0</v>
      </c>
      <c r="B12" s="121"/>
      <c r="C12" s="122">
        <f>Paramètres!C13</f>
        <v>0</v>
      </c>
      <c r="D12" s="121"/>
      <c r="E12" s="122">
        <f>Paramètres!D13</f>
        <v>0</v>
      </c>
      <c r="F12" s="121"/>
      <c r="G12" s="122">
        <f>Paramètres!E13</f>
        <v>0</v>
      </c>
      <c r="H12" s="121"/>
      <c r="I12" s="122">
        <f>Paramètres!F13</f>
        <v>0</v>
      </c>
    </row>
    <row r="13" spans="1:9" ht="19.5" customHeight="1" x14ac:dyDescent="0.2">
      <c r="A13" s="122">
        <f>Paramètres!B14</f>
        <v>0</v>
      </c>
      <c r="B13" s="123"/>
      <c r="C13" s="122">
        <f>Paramètres!C14</f>
        <v>0</v>
      </c>
      <c r="D13" s="123"/>
      <c r="E13" s="122">
        <f>Paramètres!D14</f>
        <v>0</v>
      </c>
      <c r="F13" s="123"/>
      <c r="G13" s="122">
        <f>Paramètres!E14</f>
        <v>0</v>
      </c>
      <c r="H13" s="123"/>
      <c r="I13" s="122">
        <f>Paramètres!F14</f>
        <v>0</v>
      </c>
    </row>
    <row r="14" spans="1:9" ht="19.5" customHeight="1" x14ac:dyDescent="0.2">
      <c r="A14" s="124">
        <f>Paramètres!B15</f>
        <v>0</v>
      </c>
      <c r="B14" s="123"/>
      <c r="C14" s="124">
        <f>Paramètres!C15</f>
        <v>0</v>
      </c>
      <c r="D14" s="123"/>
      <c r="E14" s="124">
        <f>Paramètres!D15</f>
        <v>0</v>
      </c>
      <c r="F14" s="123"/>
      <c r="G14" s="124">
        <f>Paramètres!E15</f>
        <v>0</v>
      </c>
      <c r="H14" s="123"/>
      <c r="I14" s="124">
        <f>Paramètres!F15</f>
        <v>0</v>
      </c>
    </row>
    <row r="15" spans="1:9" ht="12" customHeight="1" x14ac:dyDescent="0.2">
      <c r="A15" s="125"/>
      <c r="B15" s="121"/>
      <c r="C15" s="125"/>
      <c r="D15" s="121"/>
      <c r="E15" s="121"/>
      <c r="F15" s="121"/>
      <c r="G15" s="121"/>
      <c r="H15" s="121"/>
      <c r="I15" s="125"/>
    </row>
    <row r="16" spans="1:9" x14ac:dyDescent="0.2">
      <c r="A16" s="121"/>
      <c r="B16" s="121"/>
      <c r="C16" s="121"/>
      <c r="D16" s="121"/>
      <c r="E16" s="121"/>
      <c r="F16" s="121"/>
      <c r="G16" s="121"/>
      <c r="H16" s="121"/>
      <c r="I16" s="121"/>
    </row>
    <row r="17" spans="1:9" x14ac:dyDescent="0.2">
      <c r="A17" s="126" t="s">
        <v>72</v>
      </c>
      <c r="B17" s="127"/>
      <c r="C17" s="128" t="s">
        <v>73</v>
      </c>
      <c r="D17" s="127"/>
      <c r="E17" s="128" t="s">
        <v>74</v>
      </c>
      <c r="F17" s="127"/>
      <c r="G17" s="128" t="s">
        <v>75</v>
      </c>
      <c r="H17" s="127"/>
      <c r="I17" s="128" t="s">
        <v>76</v>
      </c>
    </row>
    <row r="18" spans="1:9" x14ac:dyDescent="0.2">
      <c r="A18" s="118" t="str">
        <f>_xlfn.CONCAT("Terrains ",_xlfn.CONCAT(Paramètres!G3,_xlfn.CONCAT(" et ",Paramètres!G4)))</f>
        <v>Terrains B5 et B6</v>
      </c>
      <c r="B18" s="119"/>
      <c r="C18" s="118" t="str">
        <f>_xlfn.CONCAT("Terrains ",_xlfn.CONCAT(Paramètres!H3,_xlfn.CONCAT(" et ",Paramètres!H4)))</f>
        <v>Terrains B7 et B8</v>
      </c>
      <c r="D18" s="119"/>
      <c r="E18" s="118" t="str">
        <f>_xlfn.CONCAT("Terrains ",_xlfn.CONCAT(Paramètres!I3,_xlfn.CONCAT(" et ",Paramètres!I4)))</f>
        <v xml:space="preserve">Terrains  et </v>
      </c>
      <c r="F18" s="119"/>
      <c r="G18" s="118" t="str">
        <f>_xlfn.CONCAT("Terrains ",_xlfn.CONCAT(Paramètres!J3,_xlfn.CONCAT(" et ",Paramètres!J4)))</f>
        <v xml:space="preserve">Terrains  et </v>
      </c>
      <c r="H18" s="119"/>
      <c r="I18" s="118" t="str">
        <f>_xlfn.CONCAT("Terrains ",_xlfn.CONCAT(Paramètres!K3,_xlfn.CONCAT(" et ",Paramètres!K4)))</f>
        <v xml:space="preserve">Terrains  et </v>
      </c>
    </row>
    <row r="19" spans="1:9" ht="19.5" customHeight="1" x14ac:dyDescent="0.2">
      <c r="A19" s="120" t="str">
        <f>Paramètres!G6</f>
        <v>St Benoit Angers 1</v>
      </c>
      <c r="B19" s="121"/>
      <c r="C19" s="120" t="str">
        <f>Paramètres!H6</f>
        <v>St Benoit Angers 2</v>
      </c>
      <c r="D19" s="121"/>
      <c r="E19" s="120">
        <f>Paramètres!I6</f>
        <v>0</v>
      </c>
      <c r="F19" s="121"/>
      <c r="G19" s="120">
        <f>Paramètres!J6</f>
        <v>0</v>
      </c>
      <c r="H19" s="121"/>
      <c r="I19" s="120">
        <f>Paramètres!K6</f>
        <v>0</v>
      </c>
    </row>
    <row r="20" spans="1:9" ht="19.5" customHeight="1" x14ac:dyDescent="0.2">
      <c r="A20" s="122" t="str">
        <f>Paramètres!G7</f>
        <v>St Jo Cholet 1</v>
      </c>
      <c r="B20" s="121"/>
      <c r="C20" s="122" t="str">
        <f>Paramètres!H7</f>
        <v>St Jo Doué 1</v>
      </c>
      <c r="D20" s="121"/>
      <c r="E20" s="122">
        <f>Paramètres!I7</f>
        <v>0</v>
      </c>
      <c r="F20" s="121"/>
      <c r="G20" s="122">
        <f>Paramètres!J7</f>
        <v>0</v>
      </c>
      <c r="H20" s="121"/>
      <c r="I20" s="122">
        <f>Paramètres!K7</f>
        <v>0</v>
      </c>
    </row>
    <row r="21" spans="1:9" ht="19.5" customHeight="1" x14ac:dyDescent="0.2">
      <c r="A21" s="122" t="str">
        <f>Paramètres!G8</f>
        <v>St Louis Jallais 2</v>
      </c>
      <c r="B21" s="121"/>
      <c r="C21" s="122" t="str">
        <f>Paramètres!H8</f>
        <v>St Louis Jallais 3</v>
      </c>
      <c r="D21" s="121"/>
      <c r="E21" s="122">
        <f>Paramètres!I8</f>
        <v>0</v>
      </c>
      <c r="F21" s="121"/>
      <c r="G21" s="122">
        <f>Paramètres!J8</f>
        <v>0</v>
      </c>
      <c r="H21" s="121"/>
      <c r="I21" s="122">
        <f>Paramètres!K8</f>
        <v>0</v>
      </c>
    </row>
    <row r="22" spans="1:9" ht="19.5" customHeight="1" x14ac:dyDescent="0.2">
      <c r="A22" s="122" t="str">
        <f>Paramètres!G9</f>
        <v>Angers F Landreau 1</v>
      </c>
      <c r="B22" s="121"/>
      <c r="C22" s="122" t="str">
        <f>Paramètres!H9</f>
        <v>Angers Rabelais 1</v>
      </c>
      <c r="D22" s="121"/>
      <c r="E22" s="122">
        <f>Paramètres!I9</f>
        <v>0</v>
      </c>
      <c r="F22" s="121"/>
      <c r="G22" s="122">
        <f>Paramètres!J9</f>
        <v>0</v>
      </c>
      <c r="H22" s="121"/>
      <c r="I22" s="122">
        <f>Paramètres!K9</f>
        <v>0</v>
      </c>
    </row>
    <row r="23" spans="1:9" ht="19.5" customHeight="1" x14ac:dyDescent="0.2">
      <c r="A23" s="122" t="str">
        <f>Paramètres!G10</f>
        <v>Champtoceaux G Pompidou 1</v>
      </c>
      <c r="B23" s="121"/>
      <c r="C23" s="122" t="str">
        <f>Paramètres!H10</f>
        <v>Cholet République 1</v>
      </c>
      <c r="D23" s="121"/>
      <c r="E23" s="122">
        <f>Paramètres!I10</f>
        <v>0</v>
      </c>
      <c r="F23" s="121"/>
      <c r="G23" s="122">
        <f>Paramètres!J10</f>
        <v>0</v>
      </c>
      <c r="H23" s="121"/>
      <c r="I23" s="122">
        <f>Paramètres!K10</f>
        <v>0</v>
      </c>
    </row>
    <row r="24" spans="1:9" ht="19.5" customHeight="1" x14ac:dyDescent="0.2">
      <c r="A24" s="122" t="str">
        <f>Paramètres!G11</f>
        <v>Noyant PA 2</v>
      </c>
      <c r="B24" s="121"/>
      <c r="C24" s="122" t="str">
        <f>Paramètres!H11</f>
        <v>Saumur Delessert 1</v>
      </c>
      <c r="D24" s="121"/>
      <c r="E24" s="122">
        <f>Paramètres!I11</f>
        <v>0</v>
      </c>
      <c r="F24" s="121"/>
      <c r="G24" s="122">
        <f>Paramètres!J11</f>
        <v>0</v>
      </c>
      <c r="H24" s="121"/>
      <c r="I24" s="122">
        <f>Paramètres!K11</f>
        <v>0</v>
      </c>
    </row>
    <row r="25" spans="1:9" ht="19.5" customHeight="1" x14ac:dyDescent="0.2">
      <c r="A25" s="122" t="str">
        <f>Paramètres!G12</f>
        <v>St Barthélémy La Vénaiserie 1</v>
      </c>
      <c r="B25" s="121"/>
      <c r="C25" s="122" t="str">
        <f>Paramètres!H12</f>
        <v>St Georges/loire JR 1</v>
      </c>
      <c r="D25" s="121"/>
      <c r="E25" s="122">
        <f>Paramètres!I12</f>
        <v>0</v>
      </c>
      <c r="F25" s="121"/>
      <c r="G25" s="122">
        <f>Paramètres!J12</f>
        <v>0</v>
      </c>
      <c r="H25" s="121"/>
      <c r="I25" s="122">
        <f>Paramètres!K12</f>
        <v>0</v>
      </c>
    </row>
    <row r="26" spans="1:9" ht="19.5" customHeight="1" x14ac:dyDescent="0.2">
      <c r="A26" s="122">
        <f>Paramètres!G13</f>
        <v>0</v>
      </c>
      <c r="B26" s="121"/>
      <c r="C26" s="122">
        <f>Paramètres!H13</f>
        <v>0</v>
      </c>
      <c r="D26" s="121"/>
      <c r="E26" s="122">
        <f>Paramètres!I13</f>
        <v>0</v>
      </c>
      <c r="F26" s="121"/>
      <c r="G26" s="122">
        <f>Paramètres!J13</f>
        <v>0</v>
      </c>
      <c r="H26" s="121"/>
      <c r="I26" s="122">
        <f>Paramètres!K13</f>
        <v>0</v>
      </c>
    </row>
    <row r="27" spans="1:9" ht="19.5" customHeight="1" x14ac:dyDescent="0.2">
      <c r="A27" s="122">
        <f>Paramètres!G14</f>
        <v>0</v>
      </c>
      <c r="B27" s="121"/>
      <c r="C27" s="122">
        <f>Paramètres!H14</f>
        <v>0</v>
      </c>
      <c r="D27" s="121"/>
      <c r="E27" s="122">
        <f>Paramètres!I14</f>
        <v>0</v>
      </c>
      <c r="F27" s="121"/>
      <c r="G27" s="122">
        <f>Paramètres!J14</f>
        <v>0</v>
      </c>
      <c r="H27" s="121"/>
      <c r="I27" s="122">
        <f>Paramètres!K14</f>
        <v>0</v>
      </c>
    </row>
    <row r="28" spans="1:9" ht="19.5" customHeight="1" x14ac:dyDescent="0.2">
      <c r="A28" s="124">
        <f>Paramètres!G15</f>
        <v>0</v>
      </c>
      <c r="B28" s="121"/>
      <c r="C28" s="124">
        <f>Paramètres!H15</f>
        <v>0</v>
      </c>
      <c r="D28" s="121"/>
      <c r="E28" s="124">
        <f>Paramètres!I15</f>
        <v>0</v>
      </c>
      <c r="F28" s="121"/>
      <c r="G28" s="124">
        <f>Paramètres!J15</f>
        <v>0</v>
      </c>
      <c r="H28" s="121"/>
      <c r="I28" s="124">
        <f>Paramètres!K15</f>
        <v>0</v>
      </c>
    </row>
    <row r="29" spans="1:9" ht="15.75" customHeight="1" x14ac:dyDescent="0.2">
      <c r="A29" s="129"/>
      <c r="B29" s="130"/>
      <c r="C29" s="129"/>
      <c r="D29" s="130"/>
      <c r="E29" s="129"/>
      <c r="F29" s="130"/>
      <c r="G29" s="129"/>
      <c r="H29" s="130"/>
      <c r="I29" s="129"/>
    </row>
  </sheetData>
  <mergeCells count="1">
    <mergeCell ref="A1:G1"/>
  </mergeCells>
  <printOptions horizontalCentered="1"/>
  <pageMargins left="0.7" right="0.7" top="0.75" bottom="0.75" header="0" footer="0"/>
  <pageSetup paperSize="9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2"/>
  <sheetViews>
    <sheetView workbookViewId="0"/>
  </sheetViews>
  <sheetFormatPr baseColWidth="10" defaultColWidth="12.6640625" defaultRowHeight="15" customHeight="1" x14ac:dyDescent="0.15"/>
  <cols>
    <col min="1" max="1" width="10.6640625" customWidth="1"/>
    <col min="2" max="11" width="15.1640625" customWidth="1"/>
    <col min="12" max="12" width="10.6640625" customWidth="1"/>
  </cols>
  <sheetData>
    <row r="1" spans="1:11" ht="12.75" customHeight="1" x14ac:dyDescent="0.15">
      <c r="A1" s="131" t="s">
        <v>1</v>
      </c>
      <c r="B1" s="132" t="s">
        <v>77</v>
      </c>
      <c r="C1" s="132" t="s">
        <v>78</v>
      </c>
      <c r="D1" s="132" t="s">
        <v>79</v>
      </c>
      <c r="E1" s="132" t="s">
        <v>22</v>
      </c>
      <c r="F1" s="132" t="s">
        <v>80</v>
      </c>
      <c r="G1" s="132" t="s">
        <v>81</v>
      </c>
      <c r="H1" s="132" t="s">
        <v>82</v>
      </c>
      <c r="I1" s="132" t="s">
        <v>83</v>
      </c>
      <c r="J1" s="132" t="s">
        <v>84</v>
      </c>
      <c r="K1" s="132" t="s">
        <v>85</v>
      </c>
    </row>
    <row r="2" spans="1:11" ht="12.75" customHeight="1" x14ac:dyDescent="0.1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2.75" customHeight="1" x14ac:dyDescent="0.15">
      <c r="A3" s="131" t="s">
        <v>86</v>
      </c>
      <c r="B3" s="132" t="s">
        <v>52</v>
      </c>
      <c r="C3" s="132" t="s">
        <v>60</v>
      </c>
      <c r="D3" s="132" t="s">
        <v>87</v>
      </c>
      <c r="E3" s="132" t="s">
        <v>88</v>
      </c>
      <c r="F3" s="132" t="s">
        <v>89</v>
      </c>
      <c r="G3" s="132" t="s">
        <v>90</v>
      </c>
      <c r="H3" s="132" t="s">
        <v>91</v>
      </c>
      <c r="I3" s="132"/>
      <c r="J3" s="132"/>
      <c r="K3" s="132"/>
    </row>
    <row r="4" spans="1:11" ht="12.75" customHeight="1" x14ac:dyDescent="0.15">
      <c r="A4" s="131" t="s">
        <v>92</v>
      </c>
      <c r="B4" s="132" t="s">
        <v>57</v>
      </c>
      <c r="C4" s="132" t="s">
        <v>63</v>
      </c>
      <c r="D4" s="132" t="s">
        <v>93</v>
      </c>
      <c r="E4" s="132" t="s">
        <v>94</v>
      </c>
      <c r="F4" s="132" t="s">
        <v>95</v>
      </c>
      <c r="G4" s="132" t="s">
        <v>96</v>
      </c>
      <c r="H4" s="132" t="s">
        <v>97</v>
      </c>
      <c r="I4" s="132"/>
      <c r="J4" s="132"/>
      <c r="K4" s="132"/>
    </row>
    <row r="5" spans="1:11" ht="12.75" customHeight="1" x14ac:dyDescent="0.15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12.75" customHeight="1" x14ac:dyDescent="0.2">
      <c r="A6" s="131" t="s">
        <v>24</v>
      </c>
      <c r="B6" s="133" t="s">
        <v>98</v>
      </c>
      <c r="C6" s="133" t="s">
        <v>99</v>
      </c>
      <c r="D6" s="133" t="s">
        <v>100</v>
      </c>
      <c r="E6" s="133" t="s">
        <v>101</v>
      </c>
      <c r="F6" s="133" t="s">
        <v>102</v>
      </c>
      <c r="G6" s="133" t="s">
        <v>103</v>
      </c>
      <c r="H6" s="133" t="s">
        <v>104</v>
      </c>
      <c r="I6" s="134"/>
      <c r="J6" s="134"/>
      <c r="K6" s="134"/>
    </row>
    <row r="7" spans="1:11" ht="12.75" customHeight="1" x14ac:dyDescent="0.2">
      <c r="A7" s="131" t="s">
        <v>25</v>
      </c>
      <c r="B7" s="133" t="s">
        <v>105</v>
      </c>
      <c r="C7" s="133" t="s">
        <v>106</v>
      </c>
      <c r="D7" s="133" t="s">
        <v>107</v>
      </c>
      <c r="E7" s="133" t="s">
        <v>108</v>
      </c>
      <c r="F7" s="133" t="s">
        <v>109</v>
      </c>
      <c r="G7" s="133" t="s">
        <v>110</v>
      </c>
      <c r="H7" s="133" t="s">
        <v>111</v>
      </c>
      <c r="I7" s="134"/>
      <c r="J7" s="134"/>
      <c r="K7" s="134"/>
    </row>
    <row r="8" spans="1:11" ht="12.75" customHeight="1" x14ac:dyDescent="0.2">
      <c r="A8" s="131" t="s">
        <v>112</v>
      </c>
      <c r="B8" s="133" t="s">
        <v>113</v>
      </c>
      <c r="C8" s="133" t="s">
        <v>114</v>
      </c>
      <c r="D8" s="133" t="s">
        <v>115</v>
      </c>
      <c r="E8" s="133" t="s">
        <v>116</v>
      </c>
      <c r="F8" s="133" t="s">
        <v>117</v>
      </c>
      <c r="G8" s="133" t="s">
        <v>118</v>
      </c>
      <c r="H8" s="133" t="s">
        <v>119</v>
      </c>
      <c r="I8" s="134"/>
      <c r="J8" s="134"/>
      <c r="K8" s="134"/>
    </row>
    <row r="9" spans="1:11" ht="12.75" customHeight="1" x14ac:dyDescent="0.2">
      <c r="A9" s="131" t="s">
        <v>120</v>
      </c>
      <c r="B9" s="133" t="s">
        <v>121</v>
      </c>
      <c r="C9" s="133" t="s">
        <v>122</v>
      </c>
      <c r="D9" s="133" t="s">
        <v>123</v>
      </c>
      <c r="E9" s="133" t="s">
        <v>124</v>
      </c>
      <c r="F9" s="135" t="s">
        <v>125</v>
      </c>
      <c r="G9" s="135" t="s">
        <v>126</v>
      </c>
      <c r="H9" s="135" t="s">
        <v>127</v>
      </c>
      <c r="I9" s="134"/>
      <c r="J9" s="134"/>
      <c r="K9" s="134"/>
    </row>
    <row r="10" spans="1:11" ht="12.75" customHeight="1" x14ac:dyDescent="0.2">
      <c r="A10" s="131" t="s">
        <v>128</v>
      </c>
      <c r="B10" s="135" t="s">
        <v>129</v>
      </c>
      <c r="C10" s="135" t="s">
        <v>130</v>
      </c>
      <c r="D10" s="135" t="s">
        <v>131</v>
      </c>
      <c r="E10" s="135" t="s">
        <v>132</v>
      </c>
      <c r="F10" s="135" t="s">
        <v>133</v>
      </c>
      <c r="G10" s="135" t="s">
        <v>134</v>
      </c>
      <c r="H10" s="135" t="s">
        <v>135</v>
      </c>
      <c r="I10" s="134"/>
      <c r="J10" s="134"/>
      <c r="K10" s="134"/>
    </row>
    <row r="11" spans="1:11" ht="12.75" customHeight="1" x14ac:dyDescent="0.2">
      <c r="A11" s="131" t="s">
        <v>136</v>
      </c>
      <c r="B11" s="135" t="s">
        <v>137</v>
      </c>
      <c r="C11" s="135" t="s">
        <v>138</v>
      </c>
      <c r="D11" s="135" t="s">
        <v>139</v>
      </c>
      <c r="E11" s="135" t="s">
        <v>140</v>
      </c>
      <c r="F11" s="135" t="s">
        <v>141</v>
      </c>
      <c r="G11" s="135" t="s">
        <v>142</v>
      </c>
      <c r="H11" s="135" t="s">
        <v>143</v>
      </c>
      <c r="I11" s="134"/>
      <c r="J11" s="134"/>
      <c r="K11" s="134"/>
    </row>
    <row r="12" spans="1:11" ht="12.75" customHeight="1" x14ac:dyDescent="0.2">
      <c r="A12" s="131" t="s">
        <v>144</v>
      </c>
      <c r="B12" s="135" t="s">
        <v>145</v>
      </c>
      <c r="C12" s="135" t="s">
        <v>146</v>
      </c>
      <c r="D12" s="135" t="s">
        <v>147</v>
      </c>
      <c r="E12" s="135" t="s">
        <v>148</v>
      </c>
      <c r="F12" s="135" t="s">
        <v>149</v>
      </c>
      <c r="G12" s="135" t="s">
        <v>150</v>
      </c>
      <c r="H12" s="135" t="s">
        <v>151</v>
      </c>
      <c r="I12" s="134"/>
      <c r="J12" s="134"/>
      <c r="K12" s="134"/>
    </row>
    <row r="13" spans="1:11" ht="12.75" customHeight="1" x14ac:dyDescent="0.2">
      <c r="A13" s="131" t="s">
        <v>152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</row>
    <row r="14" spans="1:11" ht="12.75" customHeight="1" x14ac:dyDescent="0.2">
      <c r="A14" s="131" t="s">
        <v>153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ht="12.75" customHeight="1" x14ac:dyDescent="0.2">
      <c r="A15" s="131" t="s">
        <v>154</v>
      </c>
      <c r="B15" s="134"/>
      <c r="C15" s="134"/>
      <c r="D15" s="134"/>
      <c r="E15" s="134"/>
      <c r="F15" s="134"/>
      <c r="G15" s="132"/>
      <c r="H15" s="132"/>
      <c r="I15" s="132"/>
      <c r="J15" s="132"/>
      <c r="K15" s="132"/>
    </row>
    <row r="16" spans="1:11" ht="12.75" customHeight="1" x14ac:dyDescent="0.15">
      <c r="A16" s="131"/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1" ht="12.75" customHeight="1" x14ac:dyDescent="0.15">
      <c r="A17" s="131" t="s">
        <v>155</v>
      </c>
      <c r="B17" s="132">
        <v>3</v>
      </c>
      <c r="C17" s="132">
        <v>3</v>
      </c>
      <c r="D17" s="132">
        <v>3</v>
      </c>
      <c r="E17" s="132">
        <v>3</v>
      </c>
      <c r="F17" s="132">
        <v>3</v>
      </c>
      <c r="G17" s="132">
        <v>3</v>
      </c>
      <c r="H17" s="132">
        <v>3</v>
      </c>
      <c r="I17" s="132">
        <v>3</v>
      </c>
      <c r="J17" s="132">
        <v>3</v>
      </c>
      <c r="K17" s="132">
        <v>3</v>
      </c>
    </row>
    <row r="18" spans="1:11" ht="12.75" customHeight="1" x14ac:dyDescent="0.15">
      <c r="A18" s="131" t="s">
        <v>156</v>
      </c>
      <c r="B18" s="132">
        <v>1</v>
      </c>
      <c r="C18" s="132">
        <v>1</v>
      </c>
      <c r="D18" s="132">
        <v>1</v>
      </c>
      <c r="E18" s="132">
        <v>1</v>
      </c>
      <c r="F18" s="132">
        <v>1</v>
      </c>
      <c r="G18" s="132">
        <v>1</v>
      </c>
      <c r="H18" s="132">
        <v>1</v>
      </c>
      <c r="I18" s="132">
        <v>1</v>
      </c>
      <c r="J18" s="132">
        <v>1</v>
      </c>
      <c r="K18" s="132">
        <v>1</v>
      </c>
    </row>
    <row r="19" spans="1:11" ht="12.75" customHeight="1" x14ac:dyDescent="0.15">
      <c r="A19" s="131" t="s">
        <v>157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</row>
    <row r="20" spans="1:11" ht="12.75" customHeight="1" x14ac:dyDescent="0.15"/>
    <row r="21" spans="1:11" ht="12.75" customHeight="1" x14ac:dyDescent="0.15">
      <c r="A21" s="131" t="s">
        <v>158</v>
      </c>
      <c r="B21" s="132">
        <v>10</v>
      </c>
      <c r="C21" s="132">
        <v>10</v>
      </c>
      <c r="D21" s="132">
        <v>10</v>
      </c>
      <c r="E21" s="132">
        <v>10</v>
      </c>
      <c r="F21" s="132">
        <v>10</v>
      </c>
      <c r="G21" s="132">
        <v>10</v>
      </c>
      <c r="H21" s="132">
        <v>10</v>
      </c>
      <c r="I21" s="132">
        <v>10</v>
      </c>
      <c r="J21" s="132">
        <v>10</v>
      </c>
      <c r="K21" s="132">
        <v>10</v>
      </c>
    </row>
    <row r="22" spans="1:11" ht="12.75" customHeight="1" x14ac:dyDescent="0.1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57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Paramètres!F1</f>
        <v>E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 t="str">
        <f>Paramètres!F3</f>
        <v>B3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 t="str">
        <f>Paramètres!F4</f>
        <v>B4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8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209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 t="str">
        <f>Paramètres!F6</f>
        <v>St Augustin Angers 1</v>
      </c>
      <c r="B8" s="136">
        <f>IF(C8&lt;&gt;"",IF((C8-D8)&gt;0,Paramètres!$B$17,IF((C8-D8)&lt;0,Paramètres!$B$19,IF((C8-D8)=0,Paramètres!$B$18))),"")</f>
        <v>1</v>
      </c>
      <c r="C8" s="137">
        <f t="shared" ref="C8:D8" si="0">T20</f>
        <v>0</v>
      </c>
      <c r="D8" s="50">
        <f t="shared" si="0"/>
        <v>0</v>
      </c>
      <c r="E8" s="136">
        <f>IF(F8&lt;&gt;"",IF((F8-G8)&gt;0,Paramètres!$B$17,IF((F8-G8)&lt;0,Paramètres!$B$19,IF((F8-G8)=0,Paramètres!$B$18))),"")</f>
        <v>1</v>
      </c>
      <c r="F8" s="137">
        <f>U41</f>
        <v>0</v>
      </c>
      <c r="G8" s="50">
        <f>T41</f>
        <v>0</v>
      </c>
      <c r="H8" s="136">
        <f>IF(I8&lt;&gt;"",IF((I8-J8)&gt;0,Paramètres!$B$17,IF((I8-J8)&lt;0,Paramètres!$B$19,IF((I8-J8)=0,Paramètres!$B$18))),"")</f>
        <v>1</v>
      </c>
      <c r="I8" s="137">
        <f t="shared" ref="I8:J8" si="1">T27</f>
        <v>0</v>
      </c>
      <c r="J8" s="50">
        <f t="shared" si="1"/>
        <v>0</v>
      </c>
      <c r="K8" s="136">
        <f>IF(L8&lt;&gt;"",IF((L8-M8)&gt;0,Paramètres!$B$17,IF((L8-M8)&lt;0,Paramètres!$B$19,IF((L8-M8)=0,Paramètres!$B$18))),"")</f>
        <v>1</v>
      </c>
      <c r="L8" s="137">
        <f t="shared" ref="L8:M8" si="2">T29</f>
        <v>0</v>
      </c>
      <c r="M8" s="50">
        <f t="shared" si="2"/>
        <v>0</v>
      </c>
      <c r="N8" s="136">
        <f>IF(O8&lt;&gt;"",IF((O8-P8)&gt;0,Paramètres!$B$17,IF((O8-P8)&lt;0,Paramètres!$B$19,IF((O8-P8)=0,Paramètres!$B$18))),"")</f>
        <v>1</v>
      </c>
      <c r="O8" s="137">
        <f t="shared" ref="O8:P8" si="3">T31</f>
        <v>0</v>
      </c>
      <c r="P8" s="50">
        <f t="shared" si="3"/>
        <v>0</v>
      </c>
      <c r="Q8" s="136">
        <f>IF(R8&lt;&gt;"",IF((R8-S8)&gt;0,Paramètres!$B$17,IF((R8-S8)&lt;0,Paramètres!$B$19,IF((R8-S8)=0,Paramètres!$B$18))),"")</f>
        <v>1</v>
      </c>
      <c r="R8" s="137">
        <f>U33</f>
        <v>0</v>
      </c>
      <c r="S8" s="50">
        <f>T33</f>
        <v>0</v>
      </c>
      <c r="T8" s="136">
        <f>IF(U8&lt;&gt;"",IF((U8-V8)&gt;0,Paramètres!$B$17,IF((U8-V8)&lt;0,Paramètres!$B$19,IF((U8-V8)=0,Paramètres!$B$18))),"")</f>
        <v>1</v>
      </c>
      <c r="U8" s="137">
        <f t="shared" ref="U8:V8" si="4">T37</f>
        <v>0</v>
      </c>
      <c r="V8" s="50">
        <f t="shared" si="4"/>
        <v>0</v>
      </c>
      <c r="W8" s="49">
        <f t="shared" ref="W8:X8" si="5">C8+F8+I8+L8+O8+R8+U8</f>
        <v>0</v>
      </c>
      <c r="X8" s="50">
        <f t="shared" si="5"/>
        <v>0</v>
      </c>
      <c r="Y8" s="51">
        <f t="shared" ref="Y8:Y17" si="6">B8+E8+H8+K8+N8+Q8+T8</f>
        <v>7</v>
      </c>
      <c r="Z8" s="16">
        <f t="shared" ref="Z8:Z17" si="7">IFERROR(W8-X8,"")</f>
        <v>0</v>
      </c>
      <c r="AA8" s="52">
        <f t="shared" ref="AA8:AA17" si="8">COUNTIFS($Y$8:$Y$17,"&gt;"&amp;$Y8)+COUNTIFS($Y$8:$Y$17,Y8,$Z$8:$Z$17,"&gt;"&amp;$Z8)+COUNTIFS($Y$8:$Y$17,Y8,$Z$8:$Z$17,Z8,$W$8:$W$17,"&gt;"&amp;$W8)+1</f>
        <v>2</v>
      </c>
      <c r="AB8" s="43"/>
      <c r="AC8" s="43"/>
    </row>
    <row r="9" spans="1:29" ht="19.5" customHeight="1" x14ac:dyDescent="0.25">
      <c r="A9" s="53" t="str">
        <f>Paramètres!F7</f>
        <v>St François Chateauneuf 2</v>
      </c>
      <c r="B9" s="138">
        <f>IF(C9&lt;&gt;"",IF((C9-D9)&gt;0,Paramètres!$B$17,IF((C9-D9)&lt;0,Paramètres!$B$19,IF((C9-D9)=0,Paramètres!$B$18))),"")</f>
        <v>1</v>
      </c>
      <c r="C9" s="139">
        <f t="shared" ref="C9:D9" si="9">T39</f>
        <v>0</v>
      </c>
      <c r="D9" s="55">
        <f t="shared" si="9"/>
        <v>0</v>
      </c>
      <c r="E9" s="138">
        <f>IF(F9&lt;&gt;"",IF((F9-G9)&gt;0,Paramètres!$B$17,IF((F9-G9)&lt;0,Paramètres!$B$19,IF((F9-G9)=0,Paramètres!$B$18))),"")</f>
        <v>1</v>
      </c>
      <c r="F9" s="139">
        <f>U43</f>
        <v>0</v>
      </c>
      <c r="G9" s="55">
        <f>T43</f>
        <v>0</v>
      </c>
      <c r="H9" s="138">
        <f>IF(I9&lt;&gt;"",IF((I9-J9)&gt;0,Paramètres!$B$17,IF((I9-J9)&lt;0,Paramètres!$B$19,IF((I9-J9)=0,Paramètres!$B$18))),"")</f>
        <v>1</v>
      </c>
      <c r="I9" s="139">
        <f t="shared" ref="I9:J9" si="10">T45</f>
        <v>0</v>
      </c>
      <c r="J9" s="55">
        <f t="shared" si="10"/>
        <v>0</v>
      </c>
      <c r="K9" s="138">
        <f>IF(L9&lt;&gt;"",IF((L9-M9)&gt;0,Paramètres!$B$17,IF((L9-M9)&lt;0,Paramètres!$B$19,IF((L9-M9)=0,Paramètres!$B$18))),"")</f>
        <v>1</v>
      </c>
      <c r="L9" s="139">
        <f t="shared" ref="L9:M9" si="11">T45</f>
        <v>0</v>
      </c>
      <c r="M9" s="55">
        <f t="shared" si="11"/>
        <v>0</v>
      </c>
      <c r="N9" s="138">
        <f>IF(O9&lt;&gt;"",IF((O9-P9)&gt;0,Paramètres!$B$17,IF((O9-P9)&lt;0,Paramètres!$B$19,IF((O9-P9)=0,Paramètres!$B$18))),"")</f>
        <v>1</v>
      </c>
      <c r="O9" s="139">
        <f t="shared" ref="O9:P9" si="12">T47</f>
        <v>0</v>
      </c>
      <c r="P9" s="55">
        <f t="shared" si="12"/>
        <v>0</v>
      </c>
      <c r="Q9" s="138">
        <f>IF(R9&lt;&gt;"",IF((R9-S9)&gt;0,Paramètres!$B$17,IF((R9-S9)&lt;0,Paramètres!$B$19,IF((R9-S9)=0,Paramètres!$B$18))),"")</f>
        <v>1</v>
      </c>
      <c r="R9" s="139">
        <f>U31</f>
        <v>0</v>
      </c>
      <c r="S9" s="55">
        <f>T31</f>
        <v>0</v>
      </c>
      <c r="T9" s="138">
        <f>IF(U9&lt;&gt;"",IF((U9-V9)&gt;0,Paramètres!$B$17,IF((U9-V9)&lt;0,Paramètres!$B$19,IF((U9-V9)=0,Paramètres!$B$18))),"")</f>
        <v>1</v>
      </c>
      <c r="U9" s="139">
        <f t="shared" ref="U9:V9" si="13">T35</f>
        <v>0</v>
      </c>
      <c r="V9" s="55">
        <f t="shared" si="13"/>
        <v>0</v>
      </c>
      <c r="W9" s="54">
        <f t="shared" ref="W9:X9" si="14">C9+F9+I9+L9+O9+R9+U9</f>
        <v>0</v>
      </c>
      <c r="X9" s="55">
        <f t="shared" si="14"/>
        <v>0</v>
      </c>
      <c r="Y9" s="56">
        <f t="shared" si="6"/>
        <v>7</v>
      </c>
      <c r="Z9" s="22">
        <f t="shared" si="7"/>
        <v>0</v>
      </c>
      <c r="AA9" s="57">
        <f t="shared" si="8"/>
        <v>2</v>
      </c>
      <c r="AB9" s="43"/>
      <c r="AC9" s="43"/>
    </row>
    <row r="10" spans="1:29" ht="19.5" customHeight="1" x14ac:dyDescent="0.25">
      <c r="A10" s="53" t="str">
        <f>Paramètres!F8</f>
        <v>St Louis Jallais 1</v>
      </c>
      <c r="B10" s="138">
        <f>IF(C10&lt;&gt;"",IF((C10-D10)&gt;0,Paramètres!$B$17,IF((C10-D10)&lt;0,Paramètres!$B$19,IF((C10-D10)=0,Paramètres!$B$18))),"")</f>
        <v>1</v>
      </c>
      <c r="C10" s="139">
        <f>U39</f>
        <v>0</v>
      </c>
      <c r="D10" s="55">
        <f>T39</f>
        <v>0</v>
      </c>
      <c r="E10" s="138">
        <f>IF(F10&lt;&gt;"",IF((F10-G10)&gt;0,Paramètres!$B$17,IF((F10-G10)&lt;0,Paramètres!$B$19,IF((F10-G10)=0,Paramètres!$B$18))),"")</f>
        <v>1</v>
      </c>
      <c r="F10" s="139">
        <f t="shared" ref="F10:G10" si="15">T41</f>
        <v>0</v>
      </c>
      <c r="G10" s="55">
        <f t="shared" si="15"/>
        <v>0</v>
      </c>
      <c r="H10" s="138">
        <f>IF(I10&lt;&gt;"",IF((I10-J10)&gt;0,Paramètres!$B$17,IF((I10-J10)&lt;0,Paramètres!$B$19,IF((I10-J10)=0,Paramètres!$B$18))),"")</f>
        <v>1</v>
      </c>
      <c r="I10" s="139">
        <f>U25</f>
        <v>0</v>
      </c>
      <c r="J10" s="55">
        <f>T25</f>
        <v>0</v>
      </c>
      <c r="K10" s="138">
        <f>IF(L10&lt;&gt;"",IF((L10-M10)&gt;0,Paramètres!$B$17,IF((L10-M10)&lt;0,Paramètres!$B$19,IF((L10-M10)=0,Paramètres!$B$18))),"")</f>
        <v>1</v>
      </c>
      <c r="L10" s="139">
        <f t="shared" ref="L10:M10" si="16">T46</f>
        <v>0</v>
      </c>
      <c r="M10" s="55">
        <f t="shared" si="16"/>
        <v>0</v>
      </c>
      <c r="N10" s="138">
        <f>IF(O10&lt;&gt;"",IF((O10-P10)&gt;0,Paramètres!$B$17,IF((O10-P10)&lt;0,Paramètres!$B$19,IF((O10-P10)=0,Paramètres!$B$18))),"")</f>
        <v>1</v>
      </c>
      <c r="O10" s="139">
        <f t="shared" ref="O10:P10" si="17">T46</f>
        <v>0</v>
      </c>
      <c r="P10" s="55">
        <f t="shared" si="17"/>
        <v>0</v>
      </c>
      <c r="Q10" s="138">
        <f>IF(R10&lt;&gt;"",IF((R10-S10)&gt;0,Paramètres!$B$17,IF((R10-S10)&lt;0,Paramètres!$B$19,IF((R10-S10)=0,Paramètres!$B$18))),"")</f>
        <v>1</v>
      </c>
      <c r="R10" s="139">
        <f t="shared" ref="R10:S10" si="18">T51</f>
        <v>0</v>
      </c>
      <c r="S10" s="55">
        <f t="shared" si="18"/>
        <v>0</v>
      </c>
      <c r="T10" s="138">
        <f>IF(U10&lt;&gt;"",IF((U10-V10)&gt;0,Paramètres!$B$17,IF((U10-V10)&lt;0,Paramètres!$B$19,IF((U10-V10)=0,Paramètres!$B$18))),"")</f>
        <v>1</v>
      </c>
      <c r="U10" s="139">
        <f>U55</f>
        <v>0</v>
      </c>
      <c r="V10" s="55">
        <f>T55</f>
        <v>0</v>
      </c>
      <c r="W10" s="54">
        <f t="shared" ref="W10:X10" si="19">C10+F10+I10+L10+O10+R10+U10</f>
        <v>0</v>
      </c>
      <c r="X10" s="55">
        <f t="shared" si="19"/>
        <v>0</v>
      </c>
      <c r="Y10" s="56">
        <f t="shared" si="6"/>
        <v>7</v>
      </c>
      <c r="Z10" s="22">
        <f t="shared" si="7"/>
        <v>0</v>
      </c>
      <c r="AA10" s="57">
        <f t="shared" si="8"/>
        <v>2</v>
      </c>
      <c r="AB10" s="43"/>
      <c r="AC10" s="43"/>
    </row>
    <row r="11" spans="1:29" ht="19.5" customHeight="1" x14ac:dyDescent="0.25">
      <c r="A11" s="53" t="str">
        <f>Paramètres!F9</f>
        <v>St Georges/loire JR 3</v>
      </c>
      <c r="B11" s="138">
        <f>IF(C11&lt;&gt;"",IF((C11-D11)&gt;0,Paramètres!$B$17,IF((C11-D11)&lt;0,Paramètres!$B$19,IF((C11-D11)=0,Paramètres!$B$18))),"")</f>
        <v>1</v>
      </c>
      <c r="C11" s="139">
        <f t="shared" ref="C11:D11" si="20">T21</f>
        <v>0</v>
      </c>
      <c r="D11" s="55">
        <f t="shared" si="20"/>
        <v>0</v>
      </c>
      <c r="E11" s="138">
        <f>IF(F11&lt;&gt;"",IF((F11-G11)&gt;0,Paramètres!$B$17,IF((F11-G11)&lt;0,Paramètres!$B$19,IF((F11-G11)=0,Paramètres!$B$18))),"")</f>
        <v>1</v>
      </c>
      <c r="F11" s="139">
        <f>U42</f>
        <v>0</v>
      </c>
      <c r="G11" s="55">
        <f>T42</f>
        <v>0</v>
      </c>
      <c r="H11" s="138">
        <f>IF(I11&lt;&gt;"",IF((I11-J11)&gt;0,Paramètres!$B$17,IF((I11-J11)&lt;0,Paramètres!$B$19,IF((I11-J11)=0,Paramètres!$B$18))),"")</f>
        <v>1</v>
      </c>
      <c r="I11" s="139">
        <f t="shared" ref="I11:J11" si="21">T25</f>
        <v>0</v>
      </c>
      <c r="J11" s="55">
        <f t="shared" si="21"/>
        <v>0</v>
      </c>
      <c r="K11" s="138">
        <f>IF(L11&lt;&gt;"",IF((L11-M11)&gt;0,Paramètres!$B$17,IF((L11-M11)&lt;0,Paramètres!$B$19,IF((L11-M11)=0,Paramètres!$B$18))),"")</f>
        <v>1</v>
      </c>
      <c r="L11" s="139">
        <f t="shared" ref="L11:M11" si="22">T28</f>
        <v>0</v>
      </c>
      <c r="M11" s="55">
        <f t="shared" si="22"/>
        <v>0</v>
      </c>
      <c r="N11" s="138">
        <f>IF(O11&lt;&gt;"",IF((O11-P11)&gt;0,Paramètres!$B$17,IF((O11-P11)&lt;0,Paramètres!$B$19,IF((O11-P11)=0,Paramètres!$B$18))),"")</f>
        <v>1</v>
      </c>
      <c r="O11" s="139">
        <f t="shared" ref="O11:P11" si="23">T49</f>
        <v>0</v>
      </c>
      <c r="P11" s="55">
        <f t="shared" si="23"/>
        <v>0</v>
      </c>
      <c r="Q11" s="138">
        <f>IF(R11&lt;&gt;"",IF((R11-S11)&gt;0,Paramètres!$B$17,IF((R11-S11)&lt;0,Paramètres!$B$19,IF((R11-S11)=0,Paramètres!$B$18))),"")</f>
        <v>1</v>
      </c>
      <c r="R11" s="139">
        <f t="shared" ref="R11:S11" si="24">T33</f>
        <v>0</v>
      </c>
      <c r="S11" s="55">
        <f t="shared" si="24"/>
        <v>0</v>
      </c>
      <c r="T11" s="138">
        <f>IF(U11&lt;&gt;"",IF((U11-V11)&gt;0,Paramètres!$B$17,IF((U11-V11)&lt;0,Paramètres!$B$19,IF((U11-V11)=0,Paramètres!$B$18))),"")</f>
        <v>1</v>
      </c>
      <c r="U11" s="139">
        <f>U35</f>
        <v>0</v>
      </c>
      <c r="V11" s="55">
        <f>T35</f>
        <v>0</v>
      </c>
      <c r="W11" s="54">
        <f t="shared" ref="W11:X11" si="25">C11+F11+I11+L11+O11+R11+U11</f>
        <v>0</v>
      </c>
      <c r="X11" s="55">
        <f t="shared" si="25"/>
        <v>0</v>
      </c>
      <c r="Y11" s="56">
        <f t="shared" si="6"/>
        <v>7</v>
      </c>
      <c r="Z11" s="22">
        <f t="shared" si="7"/>
        <v>0</v>
      </c>
      <c r="AA11" s="57">
        <f t="shared" si="8"/>
        <v>2</v>
      </c>
      <c r="AB11" s="43" t="s">
        <v>23</v>
      </c>
      <c r="AC11" s="43"/>
    </row>
    <row r="12" spans="1:29" ht="19.5" customHeight="1" x14ac:dyDescent="0.25">
      <c r="A12" s="53" t="str">
        <f>Paramètres!F10</f>
        <v>Chalonnes St Exupéry 1</v>
      </c>
      <c r="B12" s="138">
        <f>IF(C12&lt;&gt;"",IF((C12-D12)&gt;0,Paramètres!$B$17,IF((C12-D12)&lt;0,Paramètres!$B$19,IF((C12-D12)=0,Paramètres!$B$18))),"")</f>
        <v>1</v>
      </c>
      <c r="C12" s="139">
        <f t="shared" ref="C12:D12" si="26">T40</f>
        <v>0</v>
      </c>
      <c r="D12" s="55">
        <f t="shared" si="26"/>
        <v>0</v>
      </c>
      <c r="E12" s="138">
        <f>IF(F12&lt;&gt;"",IF((F12-G12)&gt;0,Paramètres!$B$17,IF((F12-G12)&lt;0,Paramètres!$B$19,IF((F12-G12)=0,Paramètres!$B$18))),"")</f>
        <v>1</v>
      </c>
      <c r="F12" s="139">
        <f t="shared" ref="F12:G12" si="27">T23</f>
        <v>0</v>
      </c>
      <c r="G12" s="55">
        <f t="shared" si="27"/>
        <v>0</v>
      </c>
      <c r="H12" s="138">
        <f>IF(I12&lt;&gt;"",IF((I12-J12)&gt;0,Paramètres!$B$17,IF((I12-J12)&lt;0,Paramètres!$B$19,IF((I12-J12)=0,Paramètres!$B$18))),"")</f>
        <v>1</v>
      </c>
      <c r="I12" s="139">
        <f>U26</f>
        <v>0</v>
      </c>
      <c r="J12" s="55">
        <f>T26</f>
        <v>0</v>
      </c>
      <c r="K12" s="138">
        <f>IF(L12&lt;&gt;"",IF((L12-M12)&gt;0,Paramètres!$B$17,IF((L12-M12)&lt;0,Paramètres!$B$19,IF((L12-M12)=0,Paramètres!$B$18))),"")</f>
        <v>1</v>
      </c>
      <c r="L12" s="139">
        <f>U29</f>
        <v>0</v>
      </c>
      <c r="M12" s="55">
        <f>T29</f>
        <v>0</v>
      </c>
      <c r="N12" s="138">
        <f>IF(O12&lt;&gt;"",IF((O12-P12)&gt;0,Paramètres!$B$17,IF((O12-P12)&lt;0,Paramètres!$B$19,IF((O12-P12)=0,Paramètres!$B$18))),"")</f>
        <v>1</v>
      </c>
      <c r="O12" s="139">
        <f>U50</f>
        <v>0</v>
      </c>
      <c r="P12" s="55">
        <f>T50</f>
        <v>0</v>
      </c>
      <c r="Q12" s="138">
        <f>IF(R12&lt;&gt;"",IF((R12-S12)&gt;0,Paramètres!$B$17,IF((R12-S12)&lt;0,Paramètres!$B$19,IF((R12-S12)=0,Paramètres!$B$18))),"")</f>
        <v>1</v>
      </c>
      <c r="R12" s="139">
        <f>U34</f>
        <v>0</v>
      </c>
      <c r="S12" s="55">
        <f>T34</f>
        <v>0</v>
      </c>
      <c r="T12" s="138">
        <f>IF(U12&lt;&gt;"",IF((U12-V12)&gt;0,Paramètres!$B$17,IF((U12-V12)&lt;0,Paramètres!$B$19,IF((U12-V12)=0,Paramètres!$B$18))),"")</f>
        <v>1</v>
      </c>
      <c r="U12" s="139">
        <f t="shared" ref="U12:V12" si="28">T55</f>
        <v>0</v>
      </c>
      <c r="V12" s="55">
        <f t="shared" si="28"/>
        <v>0</v>
      </c>
      <c r="W12" s="54">
        <f t="shared" ref="W12:X12" si="29">C12+F12+I12+L12+O12+R12+U12</f>
        <v>0</v>
      </c>
      <c r="X12" s="55">
        <f t="shared" si="29"/>
        <v>0</v>
      </c>
      <c r="Y12" s="56">
        <f t="shared" si="6"/>
        <v>7</v>
      </c>
      <c r="Z12" s="22">
        <f t="shared" si="7"/>
        <v>0</v>
      </c>
      <c r="AA12" s="57">
        <f t="shared" si="8"/>
        <v>2</v>
      </c>
      <c r="AB12" s="43"/>
      <c r="AC12" s="43"/>
    </row>
    <row r="13" spans="1:29" ht="19.5" customHeight="1" x14ac:dyDescent="0.25">
      <c r="A13" s="53" t="str">
        <f>Paramètres!F11</f>
        <v>Noyant PA 1</v>
      </c>
      <c r="B13" s="138">
        <f>IF(C13&lt;&gt;"",IF((C13-D13)&gt;0,Paramètres!$B$17,IF((C13-D13)&lt;0,Paramètres!$B$19,IF((C13-D13)=0,Paramètres!$B$18))),"")</f>
        <v>1</v>
      </c>
      <c r="C13" s="139">
        <f>U40</f>
        <v>0</v>
      </c>
      <c r="D13" s="55">
        <f>T40</f>
        <v>0</v>
      </c>
      <c r="E13" s="138">
        <f>IF(F13&lt;&gt;"",IF((F13-G13)&gt;0,Paramètres!$B$17,IF((F13-G13)&lt;0,Paramètres!$B$19,IF((F13-G13)=0,Paramètres!$B$18))),"")</f>
        <v>1</v>
      </c>
      <c r="F13" s="139">
        <f t="shared" ref="F13:G13" si="30">T24</f>
        <v>0</v>
      </c>
      <c r="G13" s="55">
        <f t="shared" si="30"/>
        <v>0</v>
      </c>
      <c r="H13" s="138">
        <f>IF(I13&lt;&gt;"",IF((I13-J13)&gt;0,Paramètres!$B$17,IF((I13-J13)&lt;0,Paramètres!$B$19,IF((I13-J13)=0,Paramètres!$B$18))),"")</f>
        <v>1</v>
      </c>
      <c r="I13" s="139">
        <f>U45</f>
        <v>0</v>
      </c>
      <c r="J13" s="55">
        <f>T45</f>
        <v>0</v>
      </c>
      <c r="K13" s="138">
        <f>IF(L13&lt;&gt;"",IF((L13-M13)&gt;0,Paramètres!$B$17,IF((L13-M13)&lt;0,Paramètres!$B$19,IF((L13-M13)=0,Paramètres!$B$18))),"")</f>
        <v>1</v>
      </c>
      <c r="L13" s="139">
        <f>U28</f>
        <v>0</v>
      </c>
      <c r="M13" s="55">
        <f>T28</f>
        <v>0</v>
      </c>
      <c r="N13" s="138">
        <f>IF(O13&lt;&gt;"",IF((O13-P13)&gt;0,Paramètres!$B$17,IF((O13-P13)&lt;0,Paramètres!$B$19,IF((O13-P13)=0,Paramètres!$B$18))),"")</f>
        <v>1</v>
      </c>
      <c r="O13" s="139">
        <f>T30</f>
        <v>0</v>
      </c>
      <c r="P13" s="55">
        <f>T30</f>
        <v>0</v>
      </c>
      <c r="Q13" s="138">
        <f>IF(R13&lt;&gt;"",IF((R13-S13)&gt;0,Paramètres!$B$17,IF((R13-S13)&lt;0,Paramètres!$B$19,IF((R13-S13)=0,Paramètres!$B$18))),"")</f>
        <v>1</v>
      </c>
      <c r="R13" s="139">
        <f>U53</f>
        <v>0</v>
      </c>
      <c r="S13" s="55">
        <f>T53</f>
        <v>0</v>
      </c>
      <c r="T13" s="138">
        <f>IF(U13&lt;&gt;"",IF((U13-V13)&gt;0,Paramètres!$B$17,IF((U13-V13)&lt;0,Paramètres!$B$19,IF((U13-V13)=0,Paramètres!$B$18))),"")</f>
        <v>3</v>
      </c>
      <c r="U13" s="139">
        <f t="shared" ref="U13:V13" si="31">T36</f>
        <v>1</v>
      </c>
      <c r="V13" s="55">
        <f t="shared" si="31"/>
        <v>0</v>
      </c>
      <c r="W13" s="54">
        <f t="shared" ref="W13:X13" si="32">C13+F13+I13+L13+O13+R13+U13</f>
        <v>1</v>
      </c>
      <c r="X13" s="55">
        <f t="shared" si="32"/>
        <v>0</v>
      </c>
      <c r="Y13" s="56">
        <f t="shared" si="6"/>
        <v>9</v>
      </c>
      <c r="Z13" s="22">
        <f t="shared" si="7"/>
        <v>1</v>
      </c>
      <c r="AA13" s="57">
        <f t="shared" si="8"/>
        <v>1</v>
      </c>
      <c r="AB13" s="43"/>
      <c r="AC13" s="43"/>
    </row>
    <row r="14" spans="1:29" ht="19.5" customHeight="1" x14ac:dyDescent="0.25">
      <c r="A14" s="53" t="str">
        <f>Paramètres!F12</f>
        <v>Segré Gironde 2</v>
      </c>
      <c r="B14" s="138">
        <f>IF(C14&lt;&gt;"",IF((C14-D14)&gt;0,Paramètres!$B$17,IF((C14-D14)&lt;0,Paramètres!$B$19,IF((C14-D14)=0,Paramètres!$B$18))),"")</f>
        <v>1</v>
      </c>
      <c r="C14" s="140">
        <f>U21</f>
        <v>0</v>
      </c>
      <c r="D14" s="141">
        <f>T21</f>
        <v>0</v>
      </c>
      <c r="E14" s="138">
        <f>IF(F14&lt;&gt;"",IF((F14-G14)&gt;0,Paramètres!$B$17,IF((F14-G14)&lt;0,Paramètres!$B$19,IF((F14-G14)=0,Paramètres!$B$18))),"")</f>
        <v>1</v>
      </c>
      <c r="F14" s="140">
        <f>U23</f>
        <v>0</v>
      </c>
      <c r="G14" s="141">
        <f>T23</f>
        <v>0</v>
      </c>
      <c r="H14" s="138">
        <f>IF(I14&lt;&gt;"",IF((I14-J14)&gt;0,Paramètres!$B$17,IF((I14-J14)&lt;0,Paramètres!$B$19,IF((I14-J14)=0,Paramètres!$B$18))),"")</f>
        <v>1</v>
      </c>
      <c r="I14" s="140">
        <f>U44</f>
        <v>0</v>
      </c>
      <c r="J14" s="141">
        <f>T44</f>
        <v>0</v>
      </c>
      <c r="K14" s="138">
        <f>IF(L14&lt;&gt;"",IF((L14-M14)&gt;0,Paramètres!$B$17,IF((L14-M14)&lt;0,Paramètres!$B$19,IF((L14-M14)=0,Paramètres!$B$18))),"")</f>
        <v>1</v>
      </c>
      <c r="L14" s="140">
        <f>U46</f>
        <v>0</v>
      </c>
      <c r="M14" s="141">
        <f>T46</f>
        <v>0</v>
      </c>
      <c r="N14" s="138">
        <f>IF(O14&lt;&gt;"",IF((O14-P14)&gt;0,Paramètres!$B$17,IF((O14-P14)&lt;0,Paramètres!$B$19,IF((O14-P14)=0,Paramètres!$B$18))),"")</f>
        <v>1</v>
      </c>
      <c r="O14" s="140">
        <f>U32</f>
        <v>0</v>
      </c>
      <c r="P14" s="141">
        <f>T32</f>
        <v>0</v>
      </c>
      <c r="Q14" s="138">
        <f>IF(R14&lt;&gt;"",IF((R14-S14)&gt;0,Paramètres!$B$17,IF((R14-S14)&lt;0,Paramètres!$B$19,IF((R14-S14)=0,Paramètres!$B$18))),"")</f>
        <v>1</v>
      </c>
      <c r="R14" s="140">
        <f t="shared" ref="R14:S14" si="33">T53</f>
        <v>0</v>
      </c>
      <c r="S14" s="141">
        <f t="shared" si="33"/>
        <v>0</v>
      </c>
      <c r="T14" s="138">
        <f>IF(U14&lt;&gt;"",IF((U14-V14)&gt;0,Paramètres!$B$17,IF((U14-V14)&lt;0,Paramètres!$B$19,IF((U14-V14)=0,Paramètres!$B$18))),"")</f>
        <v>1</v>
      </c>
      <c r="U14" s="140">
        <f>U37</f>
        <v>0</v>
      </c>
      <c r="V14" s="141">
        <f>T37</f>
        <v>0</v>
      </c>
      <c r="W14" s="54">
        <f t="shared" ref="W14:X14" si="34">C14+F14+I14+L14+O14+R14+U14</f>
        <v>0</v>
      </c>
      <c r="X14" s="55">
        <f t="shared" si="34"/>
        <v>0</v>
      </c>
      <c r="Y14" s="58">
        <f t="shared" si="6"/>
        <v>7</v>
      </c>
      <c r="Z14" s="22">
        <f t="shared" si="7"/>
        <v>0</v>
      </c>
      <c r="AA14" s="57">
        <f t="shared" si="8"/>
        <v>2</v>
      </c>
      <c r="AB14" s="43"/>
      <c r="AC14" s="43"/>
    </row>
    <row r="15" spans="1:29" ht="19.5" customHeight="1" x14ac:dyDescent="0.25">
      <c r="A15" s="53">
        <f>Paramètres!F13</f>
        <v>0</v>
      </c>
      <c r="B15" s="138">
        <f>IF(C15&lt;&gt;"",IF((C15-D15)&gt;0,Paramètres!$B$17,IF((C15-D15)&lt;0,Paramètres!$B$19,IF((C15-D15)=0,Paramètres!$B$18))),"")</f>
        <v>1</v>
      </c>
      <c r="C15" s="139">
        <f>U20</f>
        <v>0</v>
      </c>
      <c r="D15" s="55">
        <f>T20</f>
        <v>0</v>
      </c>
      <c r="E15" s="138">
        <f>IF(F15&lt;&gt;"",IF((F15-G15)&gt;0,Paramètres!$B$17,IF((F15-G15)&lt;0,Paramètres!$B$19,IF((F15-G15)=0,Paramètres!$B$18))),"")</f>
        <v>1</v>
      </c>
      <c r="F15" s="139">
        <f t="shared" ref="F15:G15" si="35">T42</f>
        <v>0</v>
      </c>
      <c r="G15" s="55">
        <f t="shared" si="35"/>
        <v>0</v>
      </c>
      <c r="H15" s="138">
        <f>IF(I15&lt;&gt;"",IF((I15-J15)&gt;0,Paramètres!$B$17,IF((I15-J15)&lt;0,Paramètres!$B$19,IF((I15-J15)=0,Paramètres!$B$18))),"")</f>
        <v>1</v>
      </c>
      <c r="I15" s="139">
        <f t="shared" ref="I15:J15" si="36">T44</f>
        <v>0</v>
      </c>
      <c r="J15" s="55">
        <f t="shared" si="36"/>
        <v>0</v>
      </c>
      <c r="K15" s="138">
        <f>IF(L15&lt;&gt;"",IF((L15-M15)&gt;0,Paramètres!$B$17,IF((L15-M15)&lt;0,Paramètres!$B$19,IF((L15-M15)=0,Paramètres!$B$18))),"")</f>
        <v>1</v>
      </c>
      <c r="L15" s="139">
        <f t="shared" ref="L15:M15" si="37">T48</f>
        <v>0</v>
      </c>
      <c r="M15" s="55">
        <f t="shared" si="37"/>
        <v>0</v>
      </c>
      <c r="N15" s="138">
        <f>IF(O15&lt;&gt;"",IF((O15-P15)&gt;0,Paramètres!$B$17,IF((O15-P15)&lt;0,Paramètres!$B$19,IF((O15-P15)=0,Paramètres!$B$18))),"")</f>
        <v>1</v>
      </c>
      <c r="O15" s="139">
        <f t="shared" ref="O15:P15" si="38">T50</f>
        <v>0</v>
      </c>
      <c r="P15" s="55">
        <f t="shared" si="38"/>
        <v>0</v>
      </c>
      <c r="Q15" s="138">
        <f>IF(R15&lt;&gt;"",IF((R15-S15)&gt;0,Paramètres!$B$17,IF((R15-S15)&lt;0,Paramètres!$B$19,IF((R15-S15)=0,Paramètres!$B$18))),"")</f>
        <v>1</v>
      </c>
      <c r="R15" s="139">
        <f t="shared" ref="R15:S15" si="39">T52</f>
        <v>0</v>
      </c>
      <c r="S15" s="55">
        <f t="shared" si="39"/>
        <v>0</v>
      </c>
      <c r="T15" s="138">
        <f>IF(U15&lt;&gt;"",IF((U15-V15)&gt;0,Paramètres!$B$17,IF((U15-V15)&lt;0,Paramètres!$B$19,IF((U15-V15)=0,Paramètres!$B$18))),"")</f>
        <v>1</v>
      </c>
      <c r="U15" s="139">
        <f>U54</f>
        <v>0</v>
      </c>
      <c r="V15" s="55">
        <f>T54</f>
        <v>0</v>
      </c>
      <c r="W15" s="54">
        <f t="shared" ref="W15:X15" si="40">C15+F15+I15+L15+O15+R15+U15</f>
        <v>0</v>
      </c>
      <c r="X15" s="55">
        <f t="shared" si="40"/>
        <v>0</v>
      </c>
      <c r="Y15" s="56">
        <f t="shared" si="6"/>
        <v>7</v>
      </c>
      <c r="Z15" s="22">
        <f t="shared" si="7"/>
        <v>0</v>
      </c>
      <c r="AA15" s="57">
        <f t="shared" si="8"/>
        <v>2</v>
      </c>
      <c r="AB15" s="43"/>
      <c r="AC15" s="43"/>
    </row>
    <row r="16" spans="1:29" ht="19.5" customHeight="1" x14ac:dyDescent="0.25">
      <c r="A16" s="53">
        <f>Paramètres!F14</f>
        <v>0</v>
      </c>
      <c r="B16" s="142">
        <f>IF(C16&lt;&gt;"",IF((C16-D16)&gt;0,Paramètres!$B$17,IF((C16-D16)&lt;0,Paramètres!$B$19,IF((C16-D16)=0,Paramètres!$B$18))),"")</f>
        <v>1</v>
      </c>
      <c r="C16" s="143">
        <f>U22</f>
        <v>0</v>
      </c>
      <c r="D16" s="144">
        <f>T22</f>
        <v>0</v>
      </c>
      <c r="E16" s="142">
        <f>IF(F16&lt;&gt;"",IF((F16-G16)&gt;0,Paramètres!$B$17,IF((F16-G16)&lt;0,Paramètres!$B$19,IF((F16-G16)=0,Paramètres!$B$18))),"")</f>
        <v>1</v>
      </c>
      <c r="F16" s="143">
        <f t="shared" ref="F16:G16" si="41">T43</f>
        <v>0</v>
      </c>
      <c r="G16" s="144">
        <f t="shared" si="41"/>
        <v>0</v>
      </c>
      <c r="H16" s="142">
        <f>IF(I16&lt;&gt;"",IF((I16-J16)&gt;0,Paramètres!$B$17,IF((I16-J16)&lt;0,Paramètres!$B$19,IF((I16-J16)=0,Paramètres!$B$18))),"")</f>
        <v>1</v>
      </c>
      <c r="I16" s="143">
        <f>U27</f>
        <v>0</v>
      </c>
      <c r="J16" s="144">
        <f>T27</f>
        <v>0</v>
      </c>
      <c r="K16" s="142">
        <f>IF(L16&lt;&gt;"",IF((L16-M16)&gt;0,Paramètres!$B$17,IF((L16-M16)&lt;0,Paramètres!$B$19,IF((L16-M16)=0,Paramètres!$B$18))),"")</f>
        <v>1</v>
      </c>
      <c r="L16" s="143">
        <f>U48</f>
        <v>0</v>
      </c>
      <c r="M16" s="144">
        <f>T48</f>
        <v>0</v>
      </c>
      <c r="N16" s="142">
        <f>IF(O16&lt;&gt;"",IF((O16-P16)&gt;0,Paramètres!$B$17,IF((O16-P16)&lt;0,Paramètres!$B$19,IF((O16-P16)=0,Paramètres!$B$18))),"")</f>
        <v>1</v>
      </c>
      <c r="O16" s="143">
        <f t="shared" ref="O16:P16" si="42">T32</f>
        <v>0</v>
      </c>
      <c r="P16" s="144">
        <f t="shared" si="42"/>
        <v>0</v>
      </c>
      <c r="Q16" s="142">
        <f>IF(R16&lt;&gt;"",IF((R16-S16)&gt;0,Paramètres!$B$17,IF((R16-S16)&lt;0,Paramètres!$B$19,IF((R16-S16)=0,Paramètres!$B$18))),"")</f>
        <v>1</v>
      </c>
      <c r="R16" s="143">
        <f t="shared" ref="R16:S16" si="43">T34</f>
        <v>0</v>
      </c>
      <c r="S16" s="144">
        <f t="shared" si="43"/>
        <v>0</v>
      </c>
      <c r="T16" s="142">
        <f>IF(U16&lt;&gt;"",IF((U16-V16)&gt;0,Paramètres!$B$17,IF((U16-V16)&lt;0,Paramètres!$B$19,IF((U16-V16)=0,Paramètres!$B$18))),"")</f>
        <v>0</v>
      </c>
      <c r="U16" s="143">
        <f>U36</f>
        <v>0</v>
      </c>
      <c r="V16" s="144">
        <f>T36</f>
        <v>1</v>
      </c>
      <c r="W16" s="145">
        <f t="shared" ref="W16:X16" si="44">C16+F16+I16+L16+O16+R16+U16</f>
        <v>0</v>
      </c>
      <c r="X16" s="144">
        <f t="shared" si="44"/>
        <v>1</v>
      </c>
      <c r="Y16" s="146">
        <f t="shared" si="6"/>
        <v>6</v>
      </c>
      <c r="Z16" s="147">
        <f t="shared" si="7"/>
        <v>-1</v>
      </c>
      <c r="AA16" s="57">
        <f t="shared" si="8"/>
        <v>10</v>
      </c>
      <c r="AB16" s="43"/>
      <c r="AC16" s="43"/>
    </row>
    <row r="17" spans="1:29" ht="19.5" customHeight="1" x14ac:dyDescent="0.25">
      <c r="A17" s="68">
        <f>Paramètres!F15</f>
        <v>0</v>
      </c>
      <c r="B17" s="148">
        <f>IF(C17&lt;&gt;"",IF((C17-D17)&gt;0,Paramètres!$B$17,IF((C17-D17)&lt;0,Paramètres!$B$19,IF((C17-D17)=0,Paramètres!$B$18))),"")</f>
        <v>1</v>
      </c>
      <c r="C17" s="149">
        <f t="shared" ref="C17:D17" si="45">T22</f>
        <v>0</v>
      </c>
      <c r="D17" s="74">
        <f t="shared" si="45"/>
        <v>0</v>
      </c>
      <c r="E17" s="148">
        <f>IF(F17&lt;&gt;"",IF((F17-G17)&gt;0,Paramètres!$B$17,IF((F17-G17)&lt;0,Paramètres!$B$19,IF((F17-G17)=0,Paramètres!$B$18))),"")</f>
        <v>1</v>
      </c>
      <c r="F17" s="149">
        <f>U24</f>
        <v>0</v>
      </c>
      <c r="G17" s="74">
        <f>T24</f>
        <v>0</v>
      </c>
      <c r="H17" s="148">
        <f>IF(I17&lt;&gt;"",IF((I17-J17)&gt;0,Paramètres!$B$17,IF((I17-J17)&lt;0,Paramètres!$B$19,IF((I17-J17)=0,Paramètres!$B$18))),"")</f>
        <v>1</v>
      </c>
      <c r="I17" s="149">
        <f t="shared" ref="I17:J17" si="46">T26</f>
        <v>0</v>
      </c>
      <c r="J17" s="74">
        <f t="shared" si="46"/>
        <v>0</v>
      </c>
      <c r="K17" s="148">
        <f>IF(L17&lt;&gt;"",IF((L17-M17)&gt;0,Paramètres!$B$17,IF((L17-M17)&lt;0,Paramètres!$B$19,IF((L17-M17)=0,Paramètres!$B$18))),"")</f>
        <v>1</v>
      </c>
      <c r="L17" s="149">
        <f>U47</f>
        <v>0</v>
      </c>
      <c r="M17" s="74">
        <f>T47</f>
        <v>0</v>
      </c>
      <c r="N17" s="148">
        <f>IF(O17&lt;&gt;"",IF((O17-P17)&gt;0,Paramètres!$B$17,IF((O17-P17)&lt;0,Paramètres!$B$19,IF((O17-P17)=0,Paramètres!$B$18))),"")</f>
        <v>1</v>
      </c>
      <c r="O17" s="149">
        <f>U49</f>
        <v>0</v>
      </c>
      <c r="P17" s="74">
        <f>T49</f>
        <v>0</v>
      </c>
      <c r="Q17" s="148">
        <f>IF(R17&lt;&gt;"",IF((R17-S17)&gt;0,Paramètres!$B$17,IF((R17-S17)&lt;0,Paramètres!$B$19,IF((R17-S17)=0,Paramètres!$B$18))),"")</f>
        <v>1</v>
      </c>
      <c r="R17" s="149">
        <f>U51</f>
        <v>0</v>
      </c>
      <c r="S17" s="74">
        <f>T51</f>
        <v>0</v>
      </c>
      <c r="T17" s="148">
        <f>IF(U17&lt;&gt;"",IF((U17-V17)&gt;0,Paramètres!$B$17,IF((U17-V17)&lt;0,Paramètres!$B$19,IF((U17-V17)=0,Paramètres!$B$18))),"")</f>
        <v>1</v>
      </c>
      <c r="U17" s="149">
        <f t="shared" ref="U17:V17" si="47">T54</f>
        <v>0</v>
      </c>
      <c r="V17" s="74">
        <f t="shared" si="47"/>
        <v>0</v>
      </c>
      <c r="W17" s="73">
        <f t="shared" ref="W17:X17" si="48">C17+F17+I17+L17+O17+R17+U17</f>
        <v>0</v>
      </c>
      <c r="X17" s="74">
        <f t="shared" si="48"/>
        <v>0</v>
      </c>
      <c r="Y17" s="75">
        <f t="shared" si="6"/>
        <v>7</v>
      </c>
      <c r="Z17" s="76">
        <f t="shared" si="7"/>
        <v>0</v>
      </c>
      <c r="AA17" s="77">
        <f t="shared" si="8"/>
        <v>2</v>
      </c>
      <c r="AB17" s="43"/>
      <c r="AC17" s="43"/>
    </row>
    <row r="18" spans="1:29" ht="12.75" customHeight="1" x14ac:dyDescent="0.2">
      <c r="A18" s="59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.75" customHeight="1" x14ac:dyDescent="0.2">
      <c r="A19" s="150" t="str">
        <f>Paramètres!F3</f>
        <v>B3</v>
      </c>
      <c r="B19" s="266" t="s">
        <v>24</v>
      </c>
      <c r="C19" s="267"/>
      <c r="D19" s="267"/>
      <c r="E19" s="267"/>
      <c r="F19" s="267"/>
      <c r="G19" s="267"/>
      <c r="H19" s="267"/>
      <c r="I19" s="267"/>
      <c r="J19" s="268"/>
      <c r="K19" s="269" t="s">
        <v>25</v>
      </c>
      <c r="L19" s="267"/>
      <c r="M19" s="267"/>
      <c r="N19" s="267"/>
      <c r="O19" s="267"/>
      <c r="P19" s="267"/>
      <c r="Q19" s="267"/>
      <c r="R19" s="267"/>
      <c r="S19" s="270"/>
      <c r="T19" s="207" t="s">
        <v>26</v>
      </c>
      <c r="U19" s="271"/>
      <c r="V19" s="2"/>
      <c r="W19" s="2"/>
      <c r="X19" s="2"/>
      <c r="Y19" s="2"/>
      <c r="Z19" s="2"/>
      <c r="AA19" s="2"/>
      <c r="AB19" s="2"/>
      <c r="AC19" s="2"/>
    </row>
    <row r="20" spans="1:29" ht="15" customHeight="1" x14ac:dyDescent="0.2">
      <c r="A20" s="151" t="s">
        <v>45</v>
      </c>
      <c r="B20" s="272" t="str">
        <f>A8</f>
        <v>St Augustin Angers 1</v>
      </c>
      <c r="C20" s="273"/>
      <c r="D20" s="273"/>
      <c r="E20" s="273"/>
      <c r="F20" s="273"/>
      <c r="G20" s="273"/>
      <c r="H20" s="273"/>
      <c r="I20" s="273"/>
      <c r="J20" s="274"/>
      <c r="K20" s="275">
        <f>A15</f>
        <v>0</v>
      </c>
      <c r="L20" s="273"/>
      <c r="M20" s="273"/>
      <c r="N20" s="273"/>
      <c r="O20" s="273"/>
      <c r="P20" s="273"/>
      <c r="Q20" s="273"/>
      <c r="R20" s="273"/>
      <c r="S20" s="276"/>
      <c r="T20" s="88"/>
      <c r="U20" s="152"/>
      <c r="V20" s="2"/>
      <c r="W20" s="2"/>
      <c r="X20" s="2"/>
      <c r="Y20" s="2"/>
      <c r="Z20" s="2"/>
      <c r="AA20" s="2"/>
      <c r="AB20" s="2"/>
      <c r="AC20" s="90" t="s">
        <v>23</v>
      </c>
    </row>
    <row r="21" spans="1:29" ht="15" customHeight="1" x14ac:dyDescent="0.2">
      <c r="A21" s="151" t="s">
        <v>27</v>
      </c>
      <c r="B21" s="263" t="str">
        <f>A11</f>
        <v>St Georges/loire JR 3</v>
      </c>
      <c r="C21" s="161"/>
      <c r="D21" s="161"/>
      <c r="E21" s="161"/>
      <c r="F21" s="161"/>
      <c r="G21" s="161"/>
      <c r="H21" s="161"/>
      <c r="I21" s="161"/>
      <c r="J21" s="264"/>
      <c r="K21" s="211" t="str">
        <f>A14</f>
        <v>Segré Gironde 2</v>
      </c>
      <c r="L21" s="161"/>
      <c r="M21" s="161"/>
      <c r="N21" s="161"/>
      <c r="O21" s="161"/>
      <c r="P21" s="161"/>
      <c r="Q21" s="161"/>
      <c r="R21" s="161"/>
      <c r="S21" s="265"/>
      <c r="T21" s="88"/>
      <c r="U21" s="89"/>
      <c r="V21" s="2"/>
      <c r="W21" s="2"/>
      <c r="X21" s="2"/>
      <c r="Y21" s="2"/>
      <c r="Z21" s="2"/>
      <c r="AA21" s="2"/>
      <c r="AB21" s="2"/>
      <c r="AC21" s="90"/>
    </row>
    <row r="22" spans="1:29" ht="15" customHeight="1" x14ac:dyDescent="0.2">
      <c r="A22" s="33" t="s">
        <v>28</v>
      </c>
      <c r="B22" s="263">
        <f>A17</f>
        <v>0</v>
      </c>
      <c r="C22" s="161"/>
      <c r="D22" s="161"/>
      <c r="E22" s="161"/>
      <c r="F22" s="161"/>
      <c r="G22" s="161"/>
      <c r="H22" s="161"/>
      <c r="I22" s="161"/>
      <c r="J22" s="264"/>
      <c r="K22" s="211">
        <f>A16</f>
        <v>0</v>
      </c>
      <c r="L22" s="161"/>
      <c r="M22" s="161"/>
      <c r="N22" s="161"/>
      <c r="O22" s="161"/>
      <c r="P22" s="161"/>
      <c r="Q22" s="161"/>
      <c r="R22" s="161"/>
      <c r="S22" s="265"/>
      <c r="T22" s="88"/>
      <c r="U22" s="89"/>
      <c r="V22" s="2"/>
      <c r="W22" s="2"/>
      <c r="X22" s="2"/>
      <c r="Y22" s="2"/>
      <c r="Z22" s="2"/>
      <c r="AA22" s="2"/>
      <c r="AB22" s="2"/>
      <c r="AC22" s="90" t="s">
        <v>23</v>
      </c>
    </row>
    <row r="23" spans="1:29" ht="15" customHeight="1" x14ac:dyDescent="0.2">
      <c r="A23" s="33" t="s">
        <v>29</v>
      </c>
      <c r="B23" s="263" t="str">
        <f t="shared" ref="B23:B24" si="49">A12</f>
        <v>Chalonnes St Exupéry 1</v>
      </c>
      <c r="C23" s="161"/>
      <c r="D23" s="161"/>
      <c r="E23" s="161"/>
      <c r="F23" s="161"/>
      <c r="G23" s="161"/>
      <c r="H23" s="161"/>
      <c r="I23" s="161"/>
      <c r="J23" s="264"/>
      <c r="K23" s="211" t="str">
        <f>A14</f>
        <v>Segré Gironde 2</v>
      </c>
      <c r="L23" s="161"/>
      <c r="M23" s="161"/>
      <c r="N23" s="161"/>
      <c r="O23" s="161"/>
      <c r="P23" s="161"/>
      <c r="Q23" s="161"/>
      <c r="R23" s="161"/>
      <c r="S23" s="265"/>
      <c r="T23" s="92"/>
      <c r="U23" s="93"/>
      <c r="V23" s="2"/>
      <c r="W23" s="2"/>
      <c r="X23" s="2"/>
      <c r="Y23" s="2"/>
      <c r="Z23" s="2"/>
      <c r="AA23" s="2"/>
      <c r="AB23" s="2"/>
      <c r="AC23" s="90"/>
    </row>
    <row r="24" spans="1:29" ht="15" customHeight="1" x14ac:dyDescent="0.2">
      <c r="A24" s="33" t="s">
        <v>30</v>
      </c>
      <c r="B24" s="263" t="str">
        <f t="shared" si="49"/>
        <v>Noyant PA 1</v>
      </c>
      <c r="C24" s="161"/>
      <c r="D24" s="161"/>
      <c r="E24" s="161"/>
      <c r="F24" s="161"/>
      <c r="G24" s="161"/>
      <c r="H24" s="161"/>
      <c r="I24" s="161"/>
      <c r="J24" s="264"/>
      <c r="K24" s="211">
        <f>A17</f>
        <v>0</v>
      </c>
      <c r="L24" s="161"/>
      <c r="M24" s="161"/>
      <c r="N24" s="161"/>
      <c r="O24" s="161"/>
      <c r="P24" s="161"/>
      <c r="Q24" s="161"/>
      <c r="R24" s="161"/>
      <c r="S24" s="265"/>
      <c r="T24" s="92"/>
      <c r="U24" s="93"/>
      <c r="V24" s="2"/>
      <c r="W24" s="2"/>
      <c r="X24" s="2"/>
      <c r="Y24" s="2"/>
      <c r="Z24" s="2"/>
      <c r="AA24" s="2"/>
      <c r="AB24" s="2"/>
      <c r="AC24" s="90"/>
    </row>
    <row r="25" spans="1:29" ht="15" customHeight="1" x14ac:dyDescent="0.2">
      <c r="A25" s="33" t="s">
        <v>31</v>
      </c>
      <c r="B25" s="263" t="str">
        <f>A11</f>
        <v>St Georges/loire JR 3</v>
      </c>
      <c r="C25" s="161"/>
      <c r="D25" s="161"/>
      <c r="E25" s="161"/>
      <c r="F25" s="161"/>
      <c r="G25" s="161"/>
      <c r="H25" s="161"/>
      <c r="I25" s="161"/>
      <c r="J25" s="162"/>
      <c r="K25" s="211" t="str">
        <f>A10</f>
        <v>St Louis Jallais 1</v>
      </c>
      <c r="L25" s="161"/>
      <c r="M25" s="161"/>
      <c r="N25" s="161"/>
      <c r="O25" s="161"/>
      <c r="P25" s="161"/>
      <c r="Q25" s="161"/>
      <c r="R25" s="161"/>
      <c r="S25" s="265"/>
      <c r="T25" s="92"/>
      <c r="U25" s="93"/>
      <c r="V25" s="2"/>
      <c r="W25" s="2"/>
      <c r="X25" s="2"/>
      <c r="Y25" s="2"/>
      <c r="Z25" s="2"/>
      <c r="AA25" s="2"/>
      <c r="AB25" s="2"/>
      <c r="AC25" s="90"/>
    </row>
    <row r="26" spans="1:29" ht="15" customHeight="1" x14ac:dyDescent="0.2">
      <c r="A26" s="33" t="s">
        <v>32</v>
      </c>
      <c r="B26" s="263">
        <f>A17</f>
        <v>0</v>
      </c>
      <c r="C26" s="161"/>
      <c r="D26" s="161"/>
      <c r="E26" s="161"/>
      <c r="F26" s="161"/>
      <c r="G26" s="161"/>
      <c r="H26" s="161"/>
      <c r="I26" s="161"/>
      <c r="J26" s="162"/>
      <c r="K26" s="211" t="str">
        <f>A12</f>
        <v>Chalonnes St Exupéry 1</v>
      </c>
      <c r="L26" s="161"/>
      <c r="M26" s="161"/>
      <c r="N26" s="161"/>
      <c r="O26" s="161"/>
      <c r="P26" s="161"/>
      <c r="Q26" s="161"/>
      <c r="R26" s="161"/>
      <c r="S26" s="265"/>
      <c r="T26" s="92"/>
      <c r="U26" s="93"/>
      <c r="V26" s="2"/>
      <c r="W26" s="2"/>
      <c r="X26" s="2"/>
      <c r="Y26" s="90"/>
      <c r="Z26" s="2"/>
      <c r="AA26" s="2"/>
      <c r="AB26" s="2"/>
      <c r="AC26" s="90"/>
    </row>
    <row r="27" spans="1:29" ht="15" customHeight="1" x14ac:dyDescent="0.2">
      <c r="A27" s="33" t="s">
        <v>33</v>
      </c>
      <c r="B27" s="263" t="str">
        <f>A8</f>
        <v>St Augustin Angers 1</v>
      </c>
      <c r="C27" s="161"/>
      <c r="D27" s="161"/>
      <c r="E27" s="161"/>
      <c r="F27" s="161"/>
      <c r="G27" s="161"/>
      <c r="H27" s="161"/>
      <c r="I27" s="161"/>
      <c r="J27" s="162"/>
      <c r="K27" s="211">
        <f>A16</f>
        <v>0</v>
      </c>
      <c r="L27" s="161"/>
      <c r="M27" s="161"/>
      <c r="N27" s="161"/>
      <c r="O27" s="161"/>
      <c r="P27" s="161"/>
      <c r="Q27" s="161"/>
      <c r="R27" s="161"/>
      <c r="S27" s="265"/>
      <c r="T27" s="153"/>
      <c r="U27" s="93"/>
      <c r="V27" s="2"/>
      <c r="W27" s="2"/>
      <c r="X27" s="2"/>
      <c r="Y27" s="90"/>
      <c r="Z27" s="2"/>
      <c r="AA27" s="2"/>
      <c r="AB27" s="2"/>
      <c r="AC27" s="95"/>
    </row>
    <row r="28" spans="1:29" ht="15" customHeight="1" x14ac:dyDescent="0.2">
      <c r="A28" s="33" t="s">
        <v>34</v>
      </c>
      <c r="B28" s="263" t="str">
        <f>A11</f>
        <v>St Georges/loire JR 3</v>
      </c>
      <c r="C28" s="161"/>
      <c r="D28" s="161"/>
      <c r="E28" s="161"/>
      <c r="F28" s="161"/>
      <c r="G28" s="161"/>
      <c r="H28" s="161"/>
      <c r="I28" s="161"/>
      <c r="J28" s="162"/>
      <c r="K28" s="211" t="str">
        <f>A13</f>
        <v>Noyant PA 1</v>
      </c>
      <c r="L28" s="161"/>
      <c r="M28" s="161"/>
      <c r="N28" s="161"/>
      <c r="O28" s="161"/>
      <c r="P28" s="161"/>
      <c r="Q28" s="161"/>
      <c r="R28" s="161"/>
      <c r="S28" s="265"/>
      <c r="T28" s="153"/>
      <c r="U28" s="93"/>
      <c r="V28" s="2"/>
      <c r="W28" s="2"/>
      <c r="X28" s="2"/>
      <c r="Y28" s="90"/>
      <c r="Z28" s="2"/>
      <c r="AA28" s="2"/>
      <c r="AB28" s="2"/>
      <c r="AC28" s="95"/>
    </row>
    <row r="29" spans="1:29" ht="15" customHeight="1" x14ac:dyDescent="0.2">
      <c r="A29" s="33" t="s">
        <v>35</v>
      </c>
      <c r="B29" s="263" t="str">
        <f>A8</f>
        <v>St Augustin Angers 1</v>
      </c>
      <c r="C29" s="161"/>
      <c r="D29" s="161"/>
      <c r="E29" s="161"/>
      <c r="F29" s="161"/>
      <c r="G29" s="161"/>
      <c r="H29" s="161"/>
      <c r="I29" s="161"/>
      <c r="J29" s="264"/>
      <c r="K29" s="211" t="str">
        <f t="shared" ref="K29:K30" si="50">A12</f>
        <v>Chalonnes St Exupéry 1</v>
      </c>
      <c r="L29" s="161"/>
      <c r="M29" s="161"/>
      <c r="N29" s="161"/>
      <c r="O29" s="161"/>
      <c r="P29" s="161"/>
      <c r="Q29" s="161"/>
      <c r="R29" s="161"/>
      <c r="S29" s="265"/>
      <c r="T29" s="153"/>
      <c r="U29" s="93"/>
      <c r="V29" s="2"/>
      <c r="W29" s="2"/>
      <c r="X29" s="2"/>
      <c r="Y29" s="90"/>
      <c r="Z29" s="2"/>
      <c r="AA29" s="2"/>
      <c r="AB29" s="2"/>
      <c r="AC29" s="2"/>
    </row>
    <row r="30" spans="1:29" ht="15" customHeight="1" x14ac:dyDescent="0.2">
      <c r="A30" s="33" t="s">
        <v>36</v>
      </c>
      <c r="B30" s="263" t="str">
        <f>A10</f>
        <v>St Louis Jallais 1</v>
      </c>
      <c r="C30" s="161"/>
      <c r="D30" s="161"/>
      <c r="E30" s="161"/>
      <c r="F30" s="161"/>
      <c r="G30" s="161"/>
      <c r="H30" s="161"/>
      <c r="I30" s="161"/>
      <c r="J30" s="264"/>
      <c r="K30" s="211" t="str">
        <f t="shared" si="50"/>
        <v>Noyant PA 1</v>
      </c>
      <c r="L30" s="161"/>
      <c r="M30" s="161"/>
      <c r="N30" s="161"/>
      <c r="O30" s="161"/>
      <c r="P30" s="161"/>
      <c r="Q30" s="161"/>
      <c r="R30" s="161"/>
      <c r="S30" s="265"/>
      <c r="T30" s="153"/>
      <c r="U30" s="93"/>
      <c r="V30" s="2"/>
      <c r="W30" s="2"/>
      <c r="X30" s="2"/>
      <c r="Y30" s="90"/>
      <c r="Z30" s="2"/>
      <c r="AA30" s="2"/>
      <c r="AB30" s="2"/>
      <c r="AC30" s="4"/>
    </row>
    <row r="31" spans="1:29" ht="15" customHeight="1" x14ac:dyDescent="0.2">
      <c r="A31" s="33" t="s">
        <v>37</v>
      </c>
      <c r="B31" s="263" t="str">
        <f>A8</f>
        <v>St Augustin Angers 1</v>
      </c>
      <c r="C31" s="161"/>
      <c r="D31" s="161"/>
      <c r="E31" s="161"/>
      <c r="F31" s="161"/>
      <c r="G31" s="161"/>
      <c r="H31" s="161"/>
      <c r="I31" s="161"/>
      <c r="J31" s="264"/>
      <c r="K31" s="211" t="str">
        <f>A9</f>
        <v>St François Chateauneuf 2</v>
      </c>
      <c r="L31" s="161"/>
      <c r="M31" s="161"/>
      <c r="N31" s="161"/>
      <c r="O31" s="161"/>
      <c r="P31" s="161"/>
      <c r="Q31" s="161"/>
      <c r="R31" s="161"/>
      <c r="S31" s="265"/>
      <c r="T31" s="92"/>
      <c r="U31" s="93"/>
      <c r="V31" s="2"/>
      <c r="W31" s="2"/>
      <c r="X31" s="2"/>
      <c r="Y31" s="95"/>
      <c r="Z31" s="2"/>
      <c r="AA31" s="2"/>
      <c r="AB31" s="2"/>
      <c r="AC31" s="4"/>
    </row>
    <row r="32" spans="1:29" ht="15" customHeight="1" x14ac:dyDescent="0.2">
      <c r="A32" s="33" t="s">
        <v>38</v>
      </c>
      <c r="B32" s="263">
        <f>A16</f>
        <v>0</v>
      </c>
      <c r="C32" s="161"/>
      <c r="D32" s="161"/>
      <c r="E32" s="161"/>
      <c r="F32" s="161"/>
      <c r="G32" s="161"/>
      <c r="H32" s="161"/>
      <c r="I32" s="161"/>
      <c r="J32" s="264"/>
      <c r="K32" s="211" t="str">
        <f>A14</f>
        <v>Segré Gironde 2</v>
      </c>
      <c r="L32" s="161"/>
      <c r="M32" s="161"/>
      <c r="N32" s="161"/>
      <c r="O32" s="161"/>
      <c r="P32" s="161"/>
      <c r="Q32" s="161"/>
      <c r="R32" s="161"/>
      <c r="S32" s="265"/>
      <c r="T32" s="92"/>
      <c r="U32" s="93"/>
      <c r="V32" s="2"/>
      <c r="W32" s="2"/>
      <c r="X32" s="2"/>
      <c r="Y32" s="2"/>
      <c r="Z32" s="2"/>
      <c r="AA32" s="2"/>
      <c r="AB32" s="2"/>
      <c r="AC32" s="4"/>
    </row>
    <row r="33" spans="1:29" ht="15" customHeight="1" x14ac:dyDescent="0.2">
      <c r="A33" s="33" t="s">
        <v>39</v>
      </c>
      <c r="B33" s="263" t="str">
        <f>A11</f>
        <v>St Georges/loire JR 3</v>
      </c>
      <c r="C33" s="161"/>
      <c r="D33" s="161"/>
      <c r="E33" s="161"/>
      <c r="F33" s="161"/>
      <c r="G33" s="161"/>
      <c r="H33" s="161"/>
      <c r="I33" s="161"/>
      <c r="J33" s="264"/>
      <c r="K33" s="211" t="str">
        <f>A8</f>
        <v>St Augustin Angers 1</v>
      </c>
      <c r="L33" s="161"/>
      <c r="M33" s="161"/>
      <c r="N33" s="161"/>
      <c r="O33" s="161"/>
      <c r="P33" s="161"/>
      <c r="Q33" s="161"/>
      <c r="R33" s="161"/>
      <c r="S33" s="265"/>
      <c r="T33" s="92"/>
      <c r="U33" s="93"/>
      <c r="V33" s="2"/>
      <c r="W33" s="2"/>
      <c r="X33" s="2"/>
      <c r="Y33" s="2"/>
      <c r="Z33" s="2"/>
      <c r="AA33" s="2"/>
      <c r="AB33" s="2"/>
      <c r="AC33" s="4"/>
    </row>
    <row r="34" spans="1:29" ht="15" customHeight="1" x14ac:dyDescent="0.2">
      <c r="A34" s="33" t="s">
        <v>40</v>
      </c>
      <c r="B34" s="263">
        <f>A16</f>
        <v>0</v>
      </c>
      <c r="C34" s="161"/>
      <c r="D34" s="161"/>
      <c r="E34" s="161"/>
      <c r="F34" s="161"/>
      <c r="G34" s="161"/>
      <c r="H34" s="161"/>
      <c r="I34" s="161"/>
      <c r="J34" s="264"/>
      <c r="K34" s="211" t="str">
        <f>A12</f>
        <v>Chalonnes St Exupéry 1</v>
      </c>
      <c r="L34" s="161"/>
      <c r="M34" s="161"/>
      <c r="N34" s="161"/>
      <c r="O34" s="161"/>
      <c r="P34" s="161"/>
      <c r="Q34" s="161"/>
      <c r="R34" s="161"/>
      <c r="S34" s="265"/>
      <c r="T34" s="92"/>
      <c r="U34" s="93"/>
      <c r="V34" s="2"/>
      <c r="W34" s="2"/>
      <c r="X34" s="2"/>
      <c r="Y34" s="2"/>
      <c r="Z34" s="2"/>
      <c r="AA34" s="2"/>
      <c r="AB34" s="2"/>
      <c r="AC34" s="4"/>
    </row>
    <row r="35" spans="1:29" ht="15" customHeight="1" x14ac:dyDescent="0.2">
      <c r="A35" s="154" t="s">
        <v>41</v>
      </c>
      <c r="B35" s="263" t="str">
        <f>A9</f>
        <v>St François Chateauneuf 2</v>
      </c>
      <c r="C35" s="161"/>
      <c r="D35" s="161"/>
      <c r="E35" s="161"/>
      <c r="F35" s="161"/>
      <c r="G35" s="161"/>
      <c r="H35" s="161"/>
      <c r="I35" s="161"/>
      <c r="J35" s="264"/>
      <c r="K35" s="211" t="str">
        <f>A11</f>
        <v>St Georges/loire JR 3</v>
      </c>
      <c r="L35" s="161"/>
      <c r="M35" s="161"/>
      <c r="N35" s="161"/>
      <c r="O35" s="161"/>
      <c r="P35" s="161"/>
      <c r="Q35" s="161"/>
      <c r="R35" s="161"/>
      <c r="S35" s="265"/>
      <c r="T35" s="97"/>
      <c r="U35" s="98"/>
      <c r="V35" s="2"/>
      <c r="W35" s="2"/>
      <c r="X35" s="2"/>
      <c r="Y35" s="2"/>
      <c r="Z35" s="2"/>
      <c r="AA35" s="2"/>
      <c r="AB35" s="2"/>
      <c r="AC35" s="4"/>
    </row>
    <row r="36" spans="1:29" ht="15" customHeight="1" x14ac:dyDescent="0.2">
      <c r="A36" s="154" t="s">
        <v>42</v>
      </c>
      <c r="B36" s="263" t="str">
        <f>A13</f>
        <v>Noyant PA 1</v>
      </c>
      <c r="C36" s="161"/>
      <c r="D36" s="161"/>
      <c r="E36" s="161"/>
      <c r="F36" s="161"/>
      <c r="G36" s="161"/>
      <c r="H36" s="161"/>
      <c r="I36" s="161"/>
      <c r="J36" s="264"/>
      <c r="K36" s="211">
        <f>A16</f>
        <v>0</v>
      </c>
      <c r="L36" s="161"/>
      <c r="M36" s="161"/>
      <c r="N36" s="161"/>
      <c r="O36" s="161"/>
      <c r="P36" s="161"/>
      <c r="Q36" s="161"/>
      <c r="R36" s="161"/>
      <c r="S36" s="265"/>
      <c r="T36" s="97">
        <v>1</v>
      </c>
      <c r="U36" s="98"/>
      <c r="V36" s="2"/>
      <c r="W36" s="2"/>
      <c r="X36" s="2"/>
      <c r="Y36" s="2"/>
      <c r="Z36" s="2"/>
      <c r="AA36" s="2"/>
      <c r="AB36" s="2"/>
      <c r="AC36" s="4"/>
    </row>
    <row r="37" spans="1:29" ht="15" customHeight="1" x14ac:dyDescent="0.2">
      <c r="A37" s="155" t="s">
        <v>46</v>
      </c>
      <c r="B37" s="278" t="str">
        <f>A8</f>
        <v>St Augustin Angers 1</v>
      </c>
      <c r="C37" s="251"/>
      <c r="D37" s="251"/>
      <c r="E37" s="251"/>
      <c r="F37" s="251"/>
      <c r="G37" s="251"/>
      <c r="H37" s="251"/>
      <c r="I37" s="251"/>
      <c r="J37" s="279"/>
      <c r="K37" s="280" t="str">
        <f>A14</f>
        <v>Segré Gironde 2</v>
      </c>
      <c r="L37" s="251"/>
      <c r="M37" s="251"/>
      <c r="N37" s="251"/>
      <c r="O37" s="251"/>
      <c r="P37" s="251"/>
      <c r="Q37" s="251"/>
      <c r="R37" s="251"/>
      <c r="S37" s="281"/>
      <c r="T37" s="156"/>
      <c r="U37" s="157"/>
      <c r="V37" s="2"/>
      <c r="W37" s="2"/>
      <c r="X37" s="2"/>
      <c r="Y37" s="2"/>
      <c r="Z37" s="2"/>
      <c r="AA37" s="2"/>
      <c r="AB37" s="2"/>
      <c r="AC37" s="4"/>
    </row>
    <row r="38" spans="1:29" ht="15" customHeight="1" x14ac:dyDescent="0.2">
      <c r="A38" s="158" t="str">
        <f>Paramètres!F4</f>
        <v>B4</v>
      </c>
      <c r="B38" s="282" t="s">
        <v>24</v>
      </c>
      <c r="C38" s="251"/>
      <c r="D38" s="251"/>
      <c r="E38" s="251"/>
      <c r="F38" s="251"/>
      <c r="G38" s="251"/>
      <c r="H38" s="251"/>
      <c r="I38" s="251"/>
      <c r="J38" s="279"/>
      <c r="K38" s="283" t="s">
        <v>25</v>
      </c>
      <c r="L38" s="251"/>
      <c r="M38" s="251"/>
      <c r="N38" s="251"/>
      <c r="O38" s="251"/>
      <c r="P38" s="251"/>
      <c r="Q38" s="251"/>
      <c r="R38" s="251"/>
      <c r="S38" s="281"/>
      <c r="T38" s="284" t="s">
        <v>26</v>
      </c>
      <c r="U38" s="285"/>
      <c r="V38" s="2"/>
      <c r="W38" s="2"/>
      <c r="X38" s="2"/>
      <c r="Y38" s="4"/>
      <c r="Z38" s="2"/>
      <c r="AA38" s="2"/>
      <c r="AB38" s="2"/>
      <c r="AC38" s="99"/>
    </row>
    <row r="39" spans="1:29" ht="15" customHeight="1" x14ac:dyDescent="0.2">
      <c r="A39" s="151" t="s">
        <v>45</v>
      </c>
      <c r="B39" s="263" t="str">
        <f>A9</f>
        <v>St François Chateauneuf 2</v>
      </c>
      <c r="C39" s="161"/>
      <c r="D39" s="161"/>
      <c r="E39" s="161"/>
      <c r="F39" s="161"/>
      <c r="G39" s="161"/>
      <c r="H39" s="161"/>
      <c r="I39" s="161"/>
      <c r="J39" s="264"/>
      <c r="K39" s="211" t="str">
        <f>A10</f>
        <v>St Louis Jallais 1</v>
      </c>
      <c r="L39" s="161"/>
      <c r="M39" s="161"/>
      <c r="N39" s="161"/>
      <c r="O39" s="161"/>
      <c r="P39" s="161"/>
      <c r="Q39" s="161"/>
      <c r="R39" s="161"/>
      <c r="S39" s="265"/>
      <c r="T39" s="88"/>
      <c r="U39" s="152"/>
      <c r="V39" s="2"/>
      <c r="W39" s="2"/>
      <c r="X39" s="2"/>
      <c r="Y39" s="2"/>
      <c r="Z39" s="2"/>
      <c r="AA39" s="2"/>
      <c r="AB39" s="2"/>
      <c r="AC39" s="4"/>
    </row>
    <row r="40" spans="1:29" ht="15" customHeight="1" x14ac:dyDescent="0.2">
      <c r="A40" s="151" t="s">
        <v>27</v>
      </c>
      <c r="B40" s="263" t="str">
        <f>A12</f>
        <v>Chalonnes St Exupéry 1</v>
      </c>
      <c r="C40" s="161"/>
      <c r="D40" s="161"/>
      <c r="E40" s="161"/>
      <c r="F40" s="161"/>
      <c r="G40" s="161"/>
      <c r="H40" s="161"/>
      <c r="I40" s="161"/>
      <c r="J40" s="264"/>
      <c r="K40" s="211" t="str">
        <f>A13</f>
        <v>Noyant PA 1</v>
      </c>
      <c r="L40" s="161"/>
      <c r="M40" s="161"/>
      <c r="N40" s="161"/>
      <c r="O40" s="161"/>
      <c r="P40" s="161"/>
      <c r="Q40" s="161"/>
      <c r="R40" s="161"/>
      <c r="S40" s="265"/>
      <c r="T40" s="88"/>
      <c r="U40" s="89"/>
      <c r="V40" s="2"/>
      <c r="W40" s="2"/>
      <c r="X40" s="2"/>
      <c r="Y40" s="2"/>
      <c r="Z40" s="2"/>
      <c r="AA40" s="2"/>
      <c r="AB40" s="2"/>
      <c r="AC40" s="4"/>
    </row>
    <row r="41" spans="1:29" ht="15" customHeight="1" x14ac:dyDescent="0.2">
      <c r="A41" s="33" t="s">
        <v>28</v>
      </c>
      <c r="B41" s="263" t="str">
        <f>A10</f>
        <v>St Louis Jallais 1</v>
      </c>
      <c r="C41" s="161"/>
      <c r="D41" s="161"/>
      <c r="E41" s="161"/>
      <c r="F41" s="161"/>
      <c r="G41" s="161"/>
      <c r="H41" s="161"/>
      <c r="I41" s="161"/>
      <c r="J41" s="264"/>
      <c r="K41" s="211" t="str">
        <f>A8</f>
        <v>St Augustin Angers 1</v>
      </c>
      <c r="L41" s="161"/>
      <c r="M41" s="161"/>
      <c r="N41" s="161"/>
      <c r="O41" s="161"/>
      <c r="P41" s="161"/>
      <c r="Q41" s="161"/>
      <c r="R41" s="161"/>
      <c r="S41" s="265"/>
      <c r="T41" s="88"/>
      <c r="U41" s="89"/>
      <c r="V41" s="2"/>
      <c r="W41" s="2"/>
      <c r="X41" s="2"/>
      <c r="Y41" s="4"/>
      <c r="Z41" s="2"/>
      <c r="AA41" s="2"/>
      <c r="AB41" s="2"/>
      <c r="AC41" s="2"/>
    </row>
    <row r="42" spans="1:29" ht="15" customHeight="1" x14ac:dyDescent="0.2">
      <c r="A42" s="33" t="s">
        <v>29</v>
      </c>
      <c r="B42" s="263">
        <f t="shared" ref="B42:B43" si="51">A15</f>
        <v>0</v>
      </c>
      <c r="C42" s="161"/>
      <c r="D42" s="161"/>
      <c r="E42" s="161"/>
      <c r="F42" s="161"/>
      <c r="G42" s="161"/>
      <c r="H42" s="161"/>
      <c r="I42" s="161"/>
      <c r="J42" s="264"/>
      <c r="K42" s="211" t="str">
        <f>A11</f>
        <v>St Georges/loire JR 3</v>
      </c>
      <c r="L42" s="161"/>
      <c r="M42" s="161"/>
      <c r="N42" s="161"/>
      <c r="O42" s="161"/>
      <c r="P42" s="161"/>
      <c r="Q42" s="161"/>
      <c r="R42" s="161"/>
      <c r="S42" s="265"/>
      <c r="T42" s="92"/>
      <c r="U42" s="93"/>
      <c r="V42" s="2"/>
      <c r="W42" s="2"/>
      <c r="X42" s="2"/>
      <c r="Y42" s="4"/>
      <c r="Z42" s="2"/>
      <c r="AA42" s="2"/>
      <c r="AB42" s="2"/>
      <c r="AC42" s="99"/>
    </row>
    <row r="43" spans="1:29" ht="15" customHeight="1" x14ac:dyDescent="0.2">
      <c r="A43" s="33" t="s">
        <v>30</v>
      </c>
      <c r="B43" s="263">
        <f t="shared" si="51"/>
        <v>0</v>
      </c>
      <c r="C43" s="161"/>
      <c r="D43" s="161"/>
      <c r="E43" s="161"/>
      <c r="F43" s="161"/>
      <c r="G43" s="161"/>
      <c r="H43" s="161"/>
      <c r="I43" s="161"/>
      <c r="J43" s="264"/>
      <c r="K43" s="211" t="str">
        <f>A9</f>
        <v>St François Chateauneuf 2</v>
      </c>
      <c r="L43" s="161"/>
      <c r="M43" s="161"/>
      <c r="N43" s="161"/>
      <c r="O43" s="161"/>
      <c r="P43" s="161"/>
      <c r="Q43" s="161"/>
      <c r="R43" s="161"/>
      <c r="S43" s="265"/>
      <c r="T43" s="92"/>
      <c r="U43" s="93"/>
      <c r="V43" s="2"/>
      <c r="W43" s="2"/>
      <c r="X43" s="2"/>
      <c r="Y43" s="2"/>
      <c r="Z43" s="2"/>
      <c r="AA43" s="2"/>
      <c r="AB43" s="2"/>
      <c r="AC43" s="99"/>
    </row>
    <row r="44" spans="1:29" ht="15" customHeight="1" x14ac:dyDescent="0.2">
      <c r="A44" s="33" t="s">
        <v>31</v>
      </c>
      <c r="B44" s="263">
        <f>A15</f>
        <v>0</v>
      </c>
      <c r="C44" s="161"/>
      <c r="D44" s="161"/>
      <c r="E44" s="161"/>
      <c r="F44" s="161"/>
      <c r="G44" s="161"/>
      <c r="H44" s="161"/>
      <c r="I44" s="161"/>
      <c r="J44" s="264"/>
      <c r="K44" s="211" t="str">
        <f>A14</f>
        <v>Segré Gironde 2</v>
      </c>
      <c r="L44" s="161"/>
      <c r="M44" s="161"/>
      <c r="N44" s="161"/>
      <c r="O44" s="161"/>
      <c r="P44" s="161"/>
      <c r="Q44" s="161"/>
      <c r="R44" s="161"/>
      <c r="S44" s="265"/>
      <c r="T44" s="92"/>
      <c r="U44" s="93"/>
      <c r="V44" s="2"/>
      <c r="W44" s="2"/>
      <c r="X44" s="2"/>
      <c r="Y44" s="2"/>
      <c r="Z44" s="2"/>
      <c r="AA44" s="2"/>
      <c r="AB44" s="2"/>
      <c r="AC44" s="99"/>
    </row>
    <row r="45" spans="1:29" ht="15" customHeight="1" x14ac:dyDescent="0.2">
      <c r="A45" s="33" t="s">
        <v>32</v>
      </c>
      <c r="B45" s="263" t="str">
        <f t="shared" ref="B45:B46" si="52">A9</f>
        <v>St François Chateauneuf 2</v>
      </c>
      <c r="C45" s="161"/>
      <c r="D45" s="161"/>
      <c r="E45" s="161"/>
      <c r="F45" s="161"/>
      <c r="G45" s="161"/>
      <c r="H45" s="161"/>
      <c r="I45" s="161"/>
      <c r="J45" s="264"/>
      <c r="K45" s="211" t="str">
        <f t="shared" ref="K45:K46" si="53">A13</f>
        <v>Noyant PA 1</v>
      </c>
      <c r="L45" s="161"/>
      <c r="M45" s="161"/>
      <c r="N45" s="161"/>
      <c r="O45" s="161"/>
      <c r="P45" s="161"/>
      <c r="Q45" s="161"/>
      <c r="R45" s="161"/>
      <c r="S45" s="265"/>
      <c r="T45" s="92"/>
      <c r="U45" s="93"/>
      <c r="V45" s="2"/>
      <c r="W45" s="2"/>
      <c r="X45" s="2"/>
      <c r="Y45" s="4" t="s">
        <v>23</v>
      </c>
      <c r="Z45" s="2"/>
      <c r="AA45" s="2"/>
      <c r="AB45" s="2"/>
      <c r="AC45" s="99"/>
    </row>
    <row r="46" spans="1:29" ht="15" customHeight="1" x14ac:dyDescent="0.2">
      <c r="A46" s="33" t="s">
        <v>33</v>
      </c>
      <c r="B46" s="263" t="str">
        <f t="shared" si="52"/>
        <v>St Louis Jallais 1</v>
      </c>
      <c r="C46" s="161"/>
      <c r="D46" s="161"/>
      <c r="E46" s="161"/>
      <c r="F46" s="161"/>
      <c r="G46" s="161"/>
      <c r="H46" s="161"/>
      <c r="I46" s="161"/>
      <c r="J46" s="264"/>
      <c r="K46" s="211" t="str">
        <f t="shared" si="53"/>
        <v>Segré Gironde 2</v>
      </c>
      <c r="L46" s="161"/>
      <c r="M46" s="161"/>
      <c r="N46" s="161"/>
      <c r="O46" s="161"/>
      <c r="P46" s="161"/>
      <c r="Q46" s="161"/>
      <c r="R46" s="161"/>
      <c r="S46" s="265"/>
      <c r="T46" s="153"/>
      <c r="U46" s="93"/>
      <c r="V46" s="2"/>
      <c r="W46" s="2"/>
      <c r="X46" s="2"/>
      <c r="Y46" s="2"/>
      <c r="Z46" s="2"/>
      <c r="AA46" s="2"/>
      <c r="AB46" s="2"/>
      <c r="AC46" s="99" t="s">
        <v>23</v>
      </c>
    </row>
    <row r="47" spans="1:29" ht="15" customHeight="1" x14ac:dyDescent="0.2">
      <c r="A47" s="33" t="s">
        <v>34</v>
      </c>
      <c r="B47" s="263" t="str">
        <f>A9</f>
        <v>St François Chateauneuf 2</v>
      </c>
      <c r="C47" s="161"/>
      <c r="D47" s="161"/>
      <c r="E47" s="161"/>
      <c r="F47" s="161"/>
      <c r="G47" s="161"/>
      <c r="H47" s="161"/>
      <c r="I47" s="161"/>
      <c r="J47" s="264"/>
      <c r="K47" s="211">
        <f>A17</f>
        <v>0</v>
      </c>
      <c r="L47" s="161"/>
      <c r="M47" s="161"/>
      <c r="N47" s="161"/>
      <c r="O47" s="161"/>
      <c r="P47" s="161"/>
      <c r="Q47" s="161"/>
      <c r="R47" s="161"/>
      <c r="S47" s="265"/>
      <c r="T47" s="153"/>
      <c r="U47" s="93"/>
      <c r="V47" s="2"/>
      <c r="W47" s="2"/>
      <c r="X47" s="2"/>
      <c r="Y47" s="2"/>
      <c r="Z47" s="2"/>
      <c r="AA47" s="2"/>
      <c r="AB47" s="2"/>
      <c r="AC47" s="99" t="s">
        <v>23</v>
      </c>
    </row>
    <row r="48" spans="1:29" ht="15" customHeight="1" x14ac:dyDescent="0.2">
      <c r="A48" s="33" t="s">
        <v>35</v>
      </c>
      <c r="B48" s="263">
        <f>A15</f>
        <v>0</v>
      </c>
      <c r="C48" s="161"/>
      <c r="D48" s="161"/>
      <c r="E48" s="161"/>
      <c r="F48" s="161"/>
      <c r="G48" s="161"/>
      <c r="H48" s="161"/>
      <c r="I48" s="161"/>
      <c r="J48" s="264"/>
      <c r="K48" s="211">
        <f t="shared" ref="K48:K49" si="54">A16</f>
        <v>0</v>
      </c>
      <c r="L48" s="161"/>
      <c r="M48" s="161"/>
      <c r="N48" s="161"/>
      <c r="O48" s="161"/>
      <c r="P48" s="161"/>
      <c r="Q48" s="161"/>
      <c r="R48" s="161"/>
      <c r="S48" s="265"/>
      <c r="T48" s="153"/>
      <c r="U48" s="93"/>
      <c r="V48" s="2" t="s">
        <v>23</v>
      </c>
      <c r="W48" s="2"/>
      <c r="X48" s="2"/>
      <c r="Y48" s="2"/>
      <c r="Z48" s="2"/>
      <c r="AA48" s="2"/>
      <c r="AB48" s="2"/>
      <c r="AC48" s="99" t="s">
        <v>23</v>
      </c>
    </row>
    <row r="49" spans="1:29" ht="15" customHeight="1" x14ac:dyDescent="0.2">
      <c r="A49" s="33" t="s">
        <v>36</v>
      </c>
      <c r="B49" s="263" t="str">
        <f>A11</f>
        <v>St Georges/loire JR 3</v>
      </c>
      <c r="C49" s="161"/>
      <c r="D49" s="161"/>
      <c r="E49" s="161"/>
      <c r="F49" s="161"/>
      <c r="G49" s="161"/>
      <c r="H49" s="161"/>
      <c r="I49" s="161"/>
      <c r="J49" s="264"/>
      <c r="K49" s="211">
        <f t="shared" si="54"/>
        <v>0</v>
      </c>
      <c r="L49" s="161"/>
      <c r="M49" s="161"/>
      <c r="N49" s="161"/>
      <c r="O49" s="161"/>
      <c r="P49" s="161"/>
      <c r="Q49" s="161"/>
      <c r="R49" s="161"/>
      <c r="S49" s="265"/>
      <c r="T49" s="153"/>
      <c r="U49" s="93"/>
      <c r="V49" s="2" t="s">
        <v>23</v>
      </c>
      <c r="W49" s="2"/>
      <c r="X49" s="2"/>
      <c r="Y49" s="2"/>
      <c r="Z49" s="99"/>
      <c r="AA49" s="2"/>
      <c r="AB49" s="2"/>
      <c r="AC49" s="99"/>
    </row>
    <row r="50" spans="1:29" ht="15" customHeight="1" x14ac:dyDescent="0.2">
      <c r="A50" s="33" t="s">
        <v>37</v>
      </c>
      <c r="B50" s="263">
        <f>A15</f>
        <v>0</v>
      </c>
      <c r="C50" s="161"/>
      <c r="D50" s="161"/>
      <c r="E50" s="161"/>
      <c r="F50" s="161"/>
      <c r="G50" s="161"/>
      <c r="H50" s="161"/>
      <c r="I50" s="161"/>
      <c r="J50" s="264"/>
      <c r="K50" s="211" t="str">
        <f>A12</f>
        <v>Chalonnes St Exupéry 1</v>
      </c>
      <c r="L50" s="161"/>
      <c r="M50" s="161"/>
      <c r="N50" s="161"/>
      <c r="O50" s="161"/>
      <c r="P50" s="161"/>
      <c r="Q50" s="161"/>
      <c r="R50" s="161"/>
      <c r="S50" s="265"/>
      <c r="T50" s="92"/>
      <c r="U50" s="93"/>
      <c r="V50" s="2" t="s">
        <v>23</v>
      </c>
      <c r="W50" s="2"/>
      <c r="X50" s="2"/>
      <c r="Y50" s="2"/>
      <c r="Z50" s="99"/>
      <c r="AA50" s="2"/>
      <c r="AB50" s="2"/>
      <c r="AC50" s="99"/>
    </row>
    <row r="51" spans="1:29" ht="15" customHeight="1" x14ac:dyDescent="0.2">
      <c r="A51" s="33" t="s">
        <v>38</v>
      </c>
      <c r="B51" s="263" t="str">
        <f>A10</f>
        <v>St Louis Jallais 1</v>
      </c>
      <c r="C51" s="161"/>
      <c r="D51" s="161"/>
      <c r="E51" s="161"/>
      <c r="F51" s="161"/>
      <c r="G51" s="161"/>
      <c r="H51" s="161"/>
      <c r="I51" s="161"/>
      <c r="J51" s="264"/>
      <c r="K51" s="211">
        <f>A17</f>
        <v>0</v>
      </c>
      <c r="L51" s="161"/>
      <c r="M51" s="161"/>
      <c r="N51" s="161"/>
      <c r="O51" s="161"/>
      <c r="P51" s="161"/>
      <c r="Q51" s="161"/>
      <c r="R51" s="161"/>
      <c r="S51" s="265"/>
      <c r="T51" s="92"/>
      <c r="U51" s="93"/>
      <c r="V51" s="2"/>
      <c r="W51" s="2"/>
      <c r="X51" s="2"/>
      <c r="Y51" s="2"/>
      <c r="Z51" s="99"/>
      <c r="AA51" s="2"/>
      <c r="AB51" s="2"/>
      <c r="AC51" s="99"/>
    </row>
    <row r="52" spans="1:29" ht="15" customHeight="1" x14ac:dyDescent="0.2">
      <c r="A52" s="33" t="s">
        <v>39</v>
      </c>
      <c r="B52" s="263">
        <f>A15</f>
        <v>0</v>
      </c>
      <c r="C52" s="161"/>
      <c r="D52" s="161"/>
      <c r="E52" s="161"/>
      <c r="F52" s="161"/>
      <c r="G52" s="161"/>
      <c r="H52" s="161"/>
      <c r="I52" s="161"/>
      <c r="J52" s="264"/>
      <c r="K52" s="211" t="str">
        <f>A9</f>
        <v>St François Chateauneuf 2</v>
      </c>
      <c r="L52" s="161"/>
      <c r="M52" s="161"/>
      <c r="N52" s="161"/>
      <c r="O52" s="161"/>
      <c r="P52" s="161"/>
      <c r="Q52" s="161"/>
      <c r="R52" s="161"/>
      <c r="S52" s="265"/>
      <c r="T52" s="92"/>
      <c r="U52" s="93"/>
      <c r="V52" s="2"/>
      <c r="W52" s="2"/>
      <c r="X52" s="2"/>
      <c r="Y52" s="2"/>
      <c r="Z52" s="2"/>
      <c r="AA52" s="2"/>
      <c r="AB52" s="2"/>
      <c r="AC52" s="2"/>
    </row>
    <row r="53" spans="1:29" ht="15" customHeight="1" x14ac:dyDescent="0.2">
      <c r="A53" s="53" t="s">
        <v>40</v>
      </c>
      <c r="B53" s="263" t="str">
        <f>A14</f>
        <v>Segré Gironde 2</v>
      </c>
      <c r="C53" s="161"/>
      <c r="D53" s="161"/>
      <c r="E53" s="161"/>
      <c r="F53" s="161"/>
      <c r="G53" s="161"/>
      <c r="H53" s="161"/>
      <c r="I53" s="161"/>
      <c r="J53" s="264"/>
      <c r="K53" s="211" t="str">
        <f>A13</f>
        <v>Noyant PA 1</v>
      </c>
      <c r="L53" s="161"/>
      <c r="M53" s="161"/>
      <c r="N53" s="161"/>
      <c r="O53" s="161"/>
      <c r="P53" s="161"/>
      <c r="Q53" s="161"/>
      <c r="R53" s="161"/>
      <c r="S53" s="265"/>
      <c r="T53" s="92"/>
      <c r="U53" s="93"/>
      <c r="V53" s="2"/>
      <c r="W53" s="2"/>
      <c r="X53" s="2"/>
      <c r="Y53" s="2"/>
      <c r="Z53" s="2"/>
      <c r="AA53" s="2"/>
      <c r="AB53" s="2"/>
      <c r="AC53" s="100"/>
    </row>
    <row r="54" spans="1:29" ht="15" customHeight="1" x14ac:dyDescent="0.2">
      <c r="A54" s="154" t="s">
        <v>41</v>
      </c>
      <c r="B54" s="263">
        <f>A17</f>
        <v>0</v>
      </c>
      <c r="C54" s="161"/>
      <c r="D54" s="161"/>
      <c r="E54" s="161"/>
      <c r="F54" s="161"/>
      <c r="G54" s="161"/>
      <c r="H54" s="161"/>
      <c r="I54" s="161"/>
      <c r="J54" s="264"/>
      <c r="K54" s="211">
        <f>A15</f>
        <v>0</v>
      </c>
      <c r="L54" s="161"/>
      <c r="M54" s="161"/>
      <c r="N54" s="161"/>
      <c r="O54" s="161"/>
      <c r="P54" s="161"/>
      <c r="Q54" s="161"/>
      <c r="R54" s="161"/>
      <c r="S54" s="265"/>
      <c r="T54" s="97"/>
      <c r="U54" s="98"/>
      <c r="V54" s="2"/>
      <c r="W54" s="2"/>
      <c r="X54" s="2"/>
      <c r="Y54" s="2"/>
      <c r="Z54" s="2"/>
      <c r="AA54" s="2"/>
      <c r="AB54" s="2"/>
      <c r="AC54" s="100"/>
    </row>
    <row r="55" spans="1:29" ht="15" customHeight="1" x14ac:dyDescent="0.2">
      <c r="A55" s="154" t="s">
        <v>42</v>
      </c>
      <c r="B55" s="263" t="str">
        <f>A12</f>
        <v>Chalonnes St Exupéry 1</v>
      </c>
      <c r="C55" s="161"/>
      <c r="D55" s="161"/>
      <c r="E55" s="161"/>
      <c r="F55" s="161"/>
      <c r="G55" s="161"/>
      <c r="H55" s="161"/>
      <c r="I55" s="161"/>
      <c r="J55" s="264"/>
      <c r="K55" s="211" t="str">
        <f>A10</f>
        <v>St Louis Jallais 1</v>
      </c>
      <c r="L55" s="161"/>
      <c r="M55" s="161"/>
      <c r="N55" s="161"/>
      <c r="O55" s="161"/>
      <c r="P55" s="161"/>
      <c r="Q55" s="161"/>
      <c r="R55" s="161"/>
      <c r="S55" s="265"/>
      <c r="T55" s="97"/>
      <c r="U55" s="98"/>
      <c r="V55" s="2"/>
      <c r="W55" s="2"/>
      <c r="X55" s="2"/>
      <c r="Y55" s="2"/>
      <c r="Z55" s="2"/>
      <c r="AA55" s="2"/>
      <c r="AB55" s="2"/>
      <c r="AC55" s="100"/>
    </row>
    <row r="56" spans="1:29" ht="15" customHeight="1" x14ac:dyDescent="0.2">
      <c r="A56" s="39" t="s">
        <v>46</v>
      </c>
      <c r="B56" s="277"/>
      <c r="C56" s="194"/>
      <c r="D56" s="194"/>
      <c r="E56" s="194"/>
      <c r="F56" s="194"/>
      <c r="G56" s="194"/>
      <c r="H56" s="194"/>
      <c r="I56" s="194"/>
      <c r="J56" s="222"/>
      <c r="K56" s="219"/>
      <c r="L56" s="194"/>
      <c r="M56" s="194"/>
      <c r="N56" s="194"/>
      <c r="O56" s="194"/>
      <c r="P56" s="194"/>
      <c r="Q56" s="194"/>
      <c r="R56" s="194"/>
      <c r="S56" s="224"/>
      <c r="T56" s="101"/>
      <c r="U56" s="102"/>
      <c r="V56" s="2"/>
      <c r="W56" s="2"/>
      <c r="X56" s="2"/>
      <c r="Y56" s="2"/>
      <c r="Z56" s="2"/>
      <c r="AA56" s="2"/>
      <c r="AB56" s="2"/>
      <c r="AC56" s="100" t="s">
        <v>23</v>
      </c>
    </row>
    <row r="57" spans="1:29" ht="15" customHeight="1" x14ac:dyDescent="0.2">
      <c r="V57" s="2"/>
      <c r="W57" s="2"/>
      <c r="X57" s="2"/>
      <c r="Y57" s="2"/>
      <c r="Z57" s="2"/>
      <c r="AA57" s="2"/>
      <c r="AB57" s="2"/>
      <c r="AC57" s="100" t="s">
        <v>23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57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Paramètres!K1</f>
        <v>J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>
        <f>Paramètres!K3</f>
        <v>0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>
        <f>Paramètres!K4</f>
        <v>0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8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209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>
        <f>Paramètres!K6</f>
        <v>0</v>
      </c>
      <c r="B8" s="60">
        <f>IF(C8&lt;&gt;"",IF((C8-D8)&gt;0,Paramètres!$B$17,IF((C8-D8)&lt;0,Paramètres!$B$19,IF((C8-D8)=0,Paramètres!$B$18))),"")</f>
        <v>1</v>
      </c>
      <c r="C8" s="61">
        <f t="shared" ref="C8:D8" si="0">T20</f>
        <v>0</v>
      </c>
      <c r="D8" s="62">
        <f t="shared" si="0"/>
        <v>0</v>
      </c>
      <c r="E8" s="63">
        <f>IF(F8&lt;&gt;"",IF((F8-G8)&gt;0,Paramètres!$B$17,IF((F8-G8)&lt;0,Paramètres!$B$19,IF((F8-G8)=0,Paramètres!$B$18))),"")</f>
        <v>1</v>
      </c>
      <c r="F8" s="61">
        <f>U22</f>
        <v>0</v>
      </c>
      <c r="G8" s="62">
        <f>T22</f>
        <v>0</v>
      </c>
      <c r="H8" s="63">
        <f>IF(I8&lt;&gt;"",IF((I8-J8)&gt;0,Paramètres!$B$17,IF((I8-J8)&lt;0,Paramètres!$B$19,IF((I8-J8)=0,Paramètres!$B$18))),"")</f>
        <v>1</v>
      </c>
      <c r="I8" s="61">
        <f t="shared" ref="I8:J8" si="1">T24</f>
        <v>0</v>
      </c>
      <c r="J8" s="62">
        <f t="shared" si="1"/>
        <v>0</v>
      </c>
      <c r="K8" s="63">
        <f>IF(L8&lt;&gt;"",IF((L8-M8)&gt;0,Paramètres!$B$17,IF((L8-M8)&lt;0,Paramètres!$B$19,IF((L8-M8)=0,Paramètres!$B$18))),"")</f>
        <v>1</v>
      </c>
      <c r="L8" s="61">
        <f>U26</f>
        <v>0</v>
      </c>
      <c r="M8" s="62">
        <f>T26</f>
        <v>0</v>
      </c>
      <c r="N8" s="63">
        <f>IF(O8&lt;&gt;"",IF((O8-P8)&gt;0,Paramètres!$B$17,IF((O8-P8)&lt;0,Paramètres!$B$19,IF((O8-P8)=0,Paramètres!$B$18))),"")</f>
        <v>1</v>
      </c>
      <c r="O8" s="61">
        <f t="shared" ref="O8:P8" si="2">T29</f>
        <v>0</v>
      </c>
      <c r="P8" s="62">
        <f t="shared" si="2"/>
        <v>0</v>
      </c>
      <c r="Q8" s="63">
        <f>IF(R8&lt;&gt;"",IF((R8-S8)&gt;0,Paramètres!$B$17,IF((R8-S8)&lt;0,Paramètres!$B$19,IF((R8-S8)=0,Paramètres!$B$18))),"")</f>
        <v>1</v>
      </c>
      <c r="R8" s="61">
        <f t="shared" ref="R8:S8" si="3">T33</f>
        <v>0</v>
      </c>
      <c r="S8" s="62">
        <f t="shared" si="3"/>
        <v>0</v>
      </c>
      <c r="T8" s="63">
        <f>IF(U8&lt;&gt;"",IF((U8-V8)&gt;0,Paramètres!$B$17,IF((U8-V8)&lt;0,Paramètres!$B$19,IF((U8-V8)=0,Paramètres!$B$18))),"")</f>
        <v>1</v>
      </c>
      <c r="U8" s="61">
        <f t="shared" ref="U8:V8" si="4">T35</f>
        <v>0</v>
      </c>
      <c r="V8" s="62">
        <f t="shared" si="4"/>
        <v>0</v>
      </c>
      <c r="W8" s="49">
        <f t="shared" ref="W8:X8" si="5">C8+F8+I8+L8+O8+R8+U8</f>
        <v>0</v>
      </c>
      <c r="X8" s="50">
        <f t="shared" si="5"/>
        <v>0</v>
      </c>
      <c r="Y8" s="51">
        <f t="shared" ref="Y8:Y17" si="6">B8+E8+H8+K8+N8+Q8+T8</f>
        <v>7</v>
      </c>
      <c r="Z8" s="16">
        <f t="shared" ref="Z8:Z17" si="7">IFERROR(W8-X8,"")</f>
        <v>0</v>
      </c>
      <c r="AA8" s="52">
        <f t="shared" ref="AA8:AA17" si="8">COUNTIFS($Y$8:$Y$17,"&gt;"&amp;$Y8)+COUNTIFS($Y$8:$Y$17,Y8,$Z$8:$Z$17,"&gt;"&amp;$Z8)+COUNTIFS($Y$8:$Y$17,Y8,$Z$8:$Z$17,Z8,$W$8:$W$17,"&gt;"&amp;$W8)+1</f>
        <v>1</v>
      </c>
      <c r="AB8" s="43"/>
      <c r="AC8" s="43"/>
    </row>
    <row r="9" spans="1:29" ht="19.5" customHeight="1" x14ac:dyDescent="0.25">
      <c r="A9" s="53">
        <f>Paramètres!K7</f>
        <v>0</v>
      </c>
      <c r="B9" s="64">
        <f>IF(C9&lt;&gt;"",IF((C9-D9)&gt;0,Paramètres!$B$17,IF((C9-D9)&lt;0,Paramètres!$B$19,IF((C9-D9)=0,Paramètres!$B$18))),"")</f>
        <v>1</v>
      </c>
      <c r="C9" s="65">
        <f t="shared" ref="C9:D9" si="9">T39</f>
        <v>0</v>
      </c>
      <c r="D9" s="66">
        <f t="shared" si="9"/>
        <v>0</v>
      </c>
      <c r="E9" s="67">
        <f>IF(F9&lt;&gt;"",IF((F9-G9)&gt;0,Paramètres!$B$17,IF((F9-G9)&lt;0,Paramètres!$B$19,IF((F9-G9)=0,Paramètres!$B$18))),"")</f>
        <v>1</v>
      </c>
      <c r="F9" s="65">
        <f>U41</f>
        <v>0</v>
      </c>
      <c r="G9" s="66">
        <f>T41</f>
        <v>0</v>
      </c>
      <c r="H9" s="67">
        <f>IF(I9&lt;&gt;"",IF((I9-J9)&gt;0,Paramètres!$B$17,IF((I9-J9)&lt;0,Paramètres!$B$19,IF((I9-J9)=0,Paramètres!$B$18))),"")</f>
        <v>1</v>
      </c>
      <c r="I9" s="65">
        <f t="shared" ref="I9:J9" si="10">T43</f>
        <v>0</v>
      </c>
      <c r="J9" s="66">
        <f t="shared" si="10"/>
        <v>0</v>
      </c>
      <c r="K9" s="67">
        <f>IF(L9&lt;&gt;"",IF((L9-M9)&gt;0,Paramètres!$B$17,IF((L9-M9)&lt;0,Paramètres!$B$19,IF((L9-M9)=0,Paramètres!$B$18))),"")</f>
        <v>1</v>
      </c>
      <c r="L9" s="65">
        <f>U46</f>
        <v>0</v>
      </c>
      <c r="M9" s="66">
        <f>T46</f>
        <v>0</v>
      </c>
      <c r="N9" s="67">
        <f>IF(O9&lt;&gt;"",IF((O9-P9)&gt;0,Paramètres!$B$17,IF((O9-P9)&lt;0,Paramètres!$B$19,IF((O9-P9)=0,Paramètres!$B$18))),"")</f>
        <v>1</v>
      </c>
      <c r="O9" s="65">
        <f>U31</f>
        <v>0</v>
      </c>
      <c r="P9" s="66">
        <f>T31</f>
        <v>0</v>
      </c>
      <c r="Q9" s="67">
        <f>IF(R9&lt;&gt;"",IF((R9-S9)&gt;0,Paramètres!$B$17,IF((R9-S9)&lt;0,Paramètres!$B$19,IF((R9-S9)=0,Paramètres!$B$18))),"")</f>
        <v>1</v>
      </c>
      <c r="R9" s="65">
        <f>U33</f>
        <v>0</v>
      </c>
      <c r="S9" s="66">
        <f>T33</f>
        <v>0</v>
      </c>
      <c r="T9" s="67">
        <f>IF(U9&lt;&gt;"",IF((U9-V9)&gt;0,Paramètres!$B$17,IF((U9-V9)&lt;0,Paramètres!$B$19,IF((U9-V9)=0,Paramètres!$B$18))),"")</f>
        <v>1</v>
      </c>
      <c r="U9" s="65">
        <f t="shared" ref="U9:V9" si="11">T54</f>
        <v>0</v>
      </c>
      <c r="V9" s="66">
        <f t="shared" si="11"/>
        <v>0</v>
      </c>
      <c r="W9" s="54">
        <f t="shared" ref="W9:X9" si="12">C9+F9+I9+L9+O9+R9+U9</f>
        <v>0</v>
      </c>
      <c r="X9" s="55">
        <f t="shared" si="12"/>
        <v>0</v>
      </c>
      <c r="Y9" s="56">
        <f t="shared" si="6"/>
        <v>7</v>
      </c>
      <c r="Z9" s="22">
        <f t="shared" si="7"/>
        <v>0</v>
      </c>
      <c r="AA9" s="57">
        <f t="shared" si="8"/>
        <v>1</v>
      </c>
      <c r="AB9" s="43"/>
      <c r="AC9" s="43"/>
    </row>
    <row r="10" spans="1:29" ht="19.5" customHeight="1" x14ac:dyDescent="0.25">
      <c r="A10" s="53">
        <f>Paramètres!K8</f>
        <v>0</v>
      </c>
      <c r="B10" s="64">
        <f>IF(C10&lt;&gt;"",IF((C10-D10)&gt;0,Paramètres!$B$17,IF((C10-D10)&lt;0,Paramètres!$B$19,IF((C10-D10)=0,Paramètres!$B$18))),"")</f>
        <v>1</v>
      </c>
      <c r="C10" s="65">
        <f>U39</f>
        <v>0</v>
      </c>
      <c r="D10" s="66">
        <f>T39</f>
        <v>0</v>
      </c>
      <c r="E10" s="67">
        <f>IF(F10&lt;&gt;"",IF((F10-G10)&gt;0,Paramètres!$B$17,IF((F10-G10)&lt;0,Paramètres!$B$19,IF((F10-G10)=0,Paramètres!$B$18))),"")</f>
        <v>1</v>
      </c>
      <c r="F10" s="65">
        <f t="shared" ref="F10:G10" si="13">T22</f>
        <v>0</v>
      </c>
      <c r="G10" s="66">
        <f t="shared" si="13"/>
        <v>0</v>
      </c>
      <c r="H10" s="67">
        <f>IF(I10&lt;&gt;"",IF((I10-J10)&gt;0,Paramètres!$B$17,IF((I10-J10)&lt;0,Paramètres!$B$19,IF((I10-J10)=0,Paramètres!$B$18))),"")</f>
        <v>1</v>
      </c>
      <c r="I10" s="65">
        <f>U25</f>
        <v>0</v>
      </c>
      <c r="J10" s="66">
        <f>T25</f>
        <v>0</v>
      </c>
      <c r="K10" s="67">
        <f>IF(L10&lt;&gt;"",IF((L10-M10)&gt;0,Paramètres!$B$17,IF((L10-M10)&lt;0,Paramètres!$B$19,IF((L10-M10)=0,Paramètres!$B$18))),"")</f>
        <v>1</v>
      </c>
      <c r="L10" s="65">
        <f t="shared" ref="L10:M10" si="14">T27</f>
        <v>0</v>
      </c>
      <c r="M10" s="66">
        <f t="shared" si="14"/>
        <v>0</v>
      </c>
      <c r="N10" s="67">
        <f>IF(O10&lt;&gt;"",IF((O10-P10)&gt;0,Paramètres!$B$17,IF((O10-P10)&lt;0,Paramètres!$B$19,IF((O10-P10)=0,Paramètres!$B$18))),"")</f>
        <v>1</v>
      </c>
      <c r="O10" s="65">
        <f t="shared" ref="O10:P10" si="15">T48</f>
        <v>0</v>
      </c>
      <c r="P10" s="66">
        <f t="shared" si="15"/>
        <v>0</v>
      </c>
      <c r="Q10" s="67">
        <f>IF(R10&lt;&gt;"",IF((R10-S10)&gt;0,Paramètres!$B$17,IF((R10-S10)&lt;0,Paramètres!$B$19,IF((R10-S10)=0,Paramètres!$B$18))),"")</f>
        <v>1</v>
      </c>
      <c r="R10" s="65">
        <f t="shared" ref="R10:S10" si="16">T50</f>
        <v>0</v>
      </c>
      <c r="S10" s="66">
        <f t="shared" si="16"/>
        <v>0</v>
      </c>
      <c r="T10" s="67">
        <f>IF(U10&lt;&gt;"",IF((U10-V10)&gt;0,Paramètres!$B$17,IF((U10-V10)&lt;0,Paramètres!$B$19,IF((U10-V10)=0,Paramètres!$B$18))),"")</f>
        <v>1</v>
      </c>
      <c r="U10" s="65">
        <f>U52</f>
        <v>0</v>
      </c>
      <c r="V10" s="66">
        <f>T52</f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6"/>
        <v>7</v>
      </c>
      <c r="Z10" s="22">
        <f t="shared" si="7"/>
        <v>0</v>
      </c>
      <c r="AA10" s="57">
        <f t="shared" si="8"/>
        <v>1</v>
      </c>
      <c r="AB10" s="43"/>
      <c r="AC10" s="43"/>
    </row>
    <row r="11" spans="1:29" ht="19.5" customHeight="1" x14ac:dyDescent="0.25">
      <c r="A11" s="53">
        <f>Paramètres!K9</f>
        <v>0</v>
      </c>
      <c r="B11" s="64">
        <f>IF(C11&lt;&gt;"",IF((C11-D11)&gt;0,Paramètres!$B$17,IF((C11-D11)&lt;0,Paramètres!$B$19,IF((C11-D11)=0,Paramètres!$B$18))),"")</f>
        <v>1</v>
      </c>
      <c r="C11" s="65">
        <f t="shared" ref="C11:D11" si="18">T21</f>
        <v>0</v>
      </c>
      <c r="D11" s="66">
        <f t="shared" si="18"/>
        <v>0</v>
      </c>
      <c r="E11" s="67">
        <f>IF(F11&lt;&gt;"",IF((F11-G11)&gt;0,Paramètres!$B$17,IF((F11-G11)&lt;0,Paramètres!$B$19,IF((F11-G11)=0,Paramètres!$B$18))),"")</f>
        <v>1</v>
      </c>
      <c r="F11" s="65">
        <f>U23</f>
        <v>0</v>
      </c>
      <c r="G11" s="66">
        <f>T23</f>
        <v>0</v>
      </c>
      <c r="H11" s="67">
        <f>IF(I11&lt;&gt;"",IF((I11-J11)&gt;0,Paramètres!$B$17,IF((I11-J11)&lt;0,Paramètres!$B$19,IF((I11-J11)=0,Paramètres!$B$18))),"")</f>
        <v>1</v>
      </c>
      <c r="I11" s="65">
        <f t="shared" ref="I11:J11" si="19">T25</f>
        <v>0</v>
      </c>
      <c r="J11" s="66">
        <f t="shared" si="19"/>
        <v>0</v>
      </c>
      <c r="K11" s="67">
        <f>IF(L11&lt;&gt;"",IF((L11-M11)&gt;0,Paramètres!$B$17,IF((L11-M11)&lt;0,Paramètres!$B$19,IF((L11-M11)=0,Paramètres!$B$18))),"")</f>
        <v>1</v>
      </c>
      <c r="L11" s="65">
        <f>U45</f>
        <v>0</v>
      </c>
      <c r="M11" s="66">
        <f>T45</f>
        <v>0</v>
      </c>
      <c r="N11" s="67">
        <f>IF(O11&lt;&gt;"",IF((O11-P11)&gt;0,Paramètres!$B$17,IF((O11-P11)&lt;0,Paramètres!$B$19,IF((O11-P11)=0,Paramètres!$B$18))),"")</f>
        <v>1</v>
      </c>
      <c r="O11" s="65">
        <f t="shared" ref="O11:P11" si="20">T30</f>
        <v>0</v>
      </c>
      <c r="P11" s="66">
        <f t="shared" si="20"/>
        <v>0</v>
      </c>
      <c r="Q11" s="67">
        <f>IF(R11&lt;&gt;"",IF((R11-S11)&gt;0,Paramètres!$B$17,IF((R11-S11)&lt;0,Paramètres!$B$19,IF((R11-S11)=0,Paramètres!$B$18))),"")</f>
        <v>1</v>
      </c>
      <c r="R11" s="65">
        <f>U32</f>
        <v>0</v>
      </c>
      <c r="S11" s="66">
        <f>T32</f>
        <v>0</v>
      </c>
      <c r="T11" s="67">
        <f>IF(U11&lt;&gt;"",IF((U11-V11)&gt;0,Paramètres!$B$17,IF((U11-V11)&lt;0,Paramètres!$B$19,IF((U11-V11)=0,Paramètres!$B$18))),"")</f>
        <v>1</v>
      </c>
      <c r="U11" s="65">
        <f>U54</f>
        <v>0</v>
      </c>
      <c r="V11" s="66">
        <f>T54</f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6"/>
        <v>7</v>
      </c>
      <c r="Z11" s="22">
        <f t="shared" si="7"/>
        <v>0</v>
      </c>
      <c r="AA11" s="57">
        <f t="shared" si="8"/>
        <v>1</v>
      </c>
      <c r="AB11" s="43" t="s">
        <v>23</v>
      </c>
      <c r="AC11" s="43"/>
    </row>
    <row r="12" spans="1:29" ht="19.5" customHeight="1" x14ac:dyDescent="0.25">
      <c r="A12" s="53">
        <f>Paramètres!K10</f>
        <v>0</v>
      </c>
      <c r="B12" s="64">
        <f>IF(C12&lt;&gt;"",IF((C12-D12)&gt;0,Paramètres!$B$17,IF((C12-D12)&lt;0,Paramètres!$B$19,IF((C12-D12)=0,Paramètres!$B$18))),"")</f>
        <v>1</v>
      </c>
      <c r="C12" s="65">
        <f t="shared" ref="C12:D12" si="22">T40</f>
        <v>0</v>
      </c>
      <c r="D12" s="66">
        <f t="shared" si="22"/>
        <v>0</v>
      </c>
      <c r="E12" s="67">
        <f>IF(F12&lt;&gt;"",IF((F12-G12)&gt;0,Paramètres!$B$17,IF((F12-G12)&lt;0,Paramètres!$B$19,IF((F12-G12)=0,Paramètres!$B$18))),"")</f>
        <v>1</v>
      </c>
      <c r="F12" s="65">
        <f t="shared" ref="F12:F13" si="23">U42</f>
        <v>0</v>
      </c>
      <c r="G12" s="66">
        <f t="shared" ref="G12:G13" si="24">T42</f>
        <v>0</v>
      </c>
      <c r="H12" s="67">
        <f>IF(I12&lt;&gt;"",IF((I12-J12)&gt;0,Paramètres!$B$17,IF((I12-J12)&lt;0,Paramètres!$B$19,IF((I12-J12)=0,Paramètres!$B$18))),"")</f>
        <v>1</v>
      </c>
      <c r="I12" s="65">
        <f t="shared" ref="I12:J12" si="25">T46</f>
        <v>0</v>
      </c>
      <c r="J12" s="66">
        <f t="shared" si="25"/>
        <v>0</v>
      </c>
      <c r="K12" s="67">
        <f>IF(L12&lt;&gt;"",IF((L12-M12)&gt;0,Paramètres!$B$17,IF((L12-M12)&lt;0,Paramètres!$B$19,IF((L12-M12)=0,Paramètres!$B$18))),"")</f>
        <v>1</v>
      </c>
      <c r="L12" s="65">
        <f t="shared" ref="L12:L13" si="26">U29</f>
        <v>0</v>
      </c>
      <c r="M12" s="66">
        <f t="shared" ref="M12:M13" si="27">T29</f>
        <v>0</v>
      </c>
      <c r="N12" s="67">
        <f>IF(O12&lt;&gt;"",IF((O12-P12)&gt;0,Paramètres!$B$17,IF((O12-P12)&lt;0,Paramètres!$B$19,IF((O12-P12)=0,Paramètres!$B$18))),"")</f>
        <v>1</v>
      </c>
      <c r="O12" s="65">
        <f t="shared" ref="O12:P12" si="28">T32</f>
        <v>0</v>
      </c>
      <c r="P12" s="66">
        <f t="shared" si="28"/>
        <v>0</v>
      </c>
      <c r="Q12" s="67">
        <f>IF(R12&lt;&gt;"",IF((R12-S12)&gt;0,Paramètres!$B$17,IF((R12-S12)&lt;0,Paramètres!$B$19,IF((R12-S12)=0,Paramètres!$B$18))),"")</f>
        <v>1</v>
      </c>
      <c r="R12" s="65">
        <f>U34</f>
        <v>0</v>
      </c>
      <c r="S12" s="66">
        <f>T34</f>
        <v>0</v>
      </c>
      <c r="T12" s="67">
        <f>IF(U12&lt;&gt;"",IF((U12-V12)&gt;0,Paramètres!$B$17,IF((U12-V12)&lt;0,Paramètres!$B$19,IF((U12-V12)=0,Paramètres!$B$18))),"")</f>
        <v>1</v>
      </c>
      <c r="U12" s="65">
        <f t="shared" ref="U12:V12" si="29">T36</f>
        <v>0</v>
      </c>
      <c r="V12" s="66">
        <f t="shared" si="29"/>
        <v>0</v>
      </c>
      <c r="W12" s="54">
        <f t="shared" ref="W12:X12" si="30">C12+F12+I12+L12+O12+R12+U12</f>
        <v>0</v>
      </c>
      <c r="X12" s="55">
        <f t="shared" si="30"/>
        <v>0</v>
      </c>
      <c r="Y12" s="56">
        <f t="shared" si="6"/>
        <v>7</v>
      </c>
      <c r="Z12" s="22">
        <f t="shared" si="7"/>
        <v>0</v>
      </c>
      <c r="AA12" s="57">
        <f t="shared" si="8"/>
        <v>1</v>
      </c>
      <c r="AB12" s="43"/>
      <c r="AC12" s="43"/>
    </row>
    <row r="13" spans="1:29" ht="19.5" customHeight="1" x14ac:dyDescent="0.25">
      <c r="A13" s="53">
        <f>Paramètres!K11</f>
        <v>0</v>
      </c>
      <c r="B13" s="64">
        <f>IF(C13&lt;&gt;"",IF((C13-D13)&gt;0,Paramètres!$B$17,IF((C13-D13)&lt;0,Paramètres!$B$19,IF((C13-D13)=0,Paramètres!$B$18))),"")</f>
        <v>1</v>
      </c>
      <c r="C13" s="65">
        <f t="shared" ref="C13:D13" si="31">T40</f>
        <v>0</v>
      </c>
      <c r="D13" s="66">
        <f t="shared" si="31"/>
        <v>0</v>
      </c>
      <c r="E13" s="67">
        <f>IF(F13&lt;&gt;"",IF((F13-G13)&gt;0,Paramètres!$B$17,IF((F13-G13)&lt;0,Paramètres!$B$19,IF((F13-G13)=0,Paramètres!$B$18))),"")</f>
        <v>1</v>
      </c>
      <c r="F13" s="65">
        <f t="shared" si="23"/>
        <v>0</v>
      </c>
      <c r="G13" s="66">
        <f t="shared" si="24"/>
        <v>0</v>
      </c>
      <c r="H13" s="67">
        <f>IF(I13&lt;&gt;"",IF((I13-J13)&gt;0,Paramètres!$B$17,IF((I13-J13)&lt;0,Paramètres!$B$19,IF((I13-J13)=0,Paramètres!$B$18))),"")</f>
        <v>1</v>
      </c>
      <c r="I13" s="65">
        <f t="shared" ref="I13:J13" si="32">T26</f>
        <v>0</v>
      </c>
      <c r="J13" s="66">
        <f t="shared" si="32"/>
        <v>0</v>
      </c>
      <c r="K13" s="67">
        <f>IF(L13&lt;&gt;"",IF((L13-M13)&gt;0,Paramètres!$B$17,IF((L13-M13)&lt;0,Paramètres!$B$19,IF((L13-M13)=0,Paramètres!$B$18))),"")</f>
        <v>1</v>
      </c>
      <c r="L13" s="65">
        <f t="shared" si="26"/>
        <v>0</v>
      </c>
      <c r="M13" s="66">
        <f t="shared" si="27"/>
        <v>0</v>
      </c>
      <c r="N13" s="67">
        <f>IF(O13&lt;&gt;"",IF((O13-P13)&gt;0,Paramètres!$B$17,IF((O13-P13)&lt;0,Paramètres!$B$19,IF((O13-P13)=0,Paramètres!$B$18))),"")</f>
        <v>1</v>
      </c>
      <c r="O13" s="65">
        <f t="shared" ref="O13:P13" si="33">T51</f>
        <v>0</v>
      </c>
      <c r="P13" s="66">
        <f t="shared" si="33"/>
        <v>0</v>
      </c>
      <c r="Q13" s="67">
        <f>IF(R13&lt;&gt;"",IF((R13-S13)&gt;0,Paramètres!$B$17,IF((R13-S13)&lt;0,Paramètres!$B$19,IF((R13-S13)=0,Paramètres!$B$18))),"")</f>
        <v>1</v>
      </c>
      <c r="R13" s="65">
        <f t="shared" ref="R13:S13" si="34">T52</f>
        <v>0</v>
      </c>
      <c r="S13" s="66">
        <f t="shared" si="34"/>
        <v>0</v>
      </c>
      <c r="T13" s="67">
        <f>IF(U13&lt;&gt;"",IF((U13-V13)&gt;0,Paramètres!$B$17,IF((U13-V13)&lt;0,Paramètres!$B$19,IF((U13-V13)=0,Paramètres!$B$18))),"")</f>
        <v>1</v>
      </c>
      <c r="U13" s="65">
        <f t="shared" ref="U13:V13" si="35">T55</f>
        <v>0</v>
      </c>
      <c r="V13" s="66">
        <f t="shared" si="35"/>
        <v>0</v>
      </c>
      <c r="W13" s="54">
        <f t="shared" ref="W13:X13" si="36">C13+F13+I13+L13+O13+R13+U13</f>
        <v>0</v>
      </c>
      <c r="X13" s="55">
        <f t="shared" si="36"/>
        <v>0</v>
      </c>
      <c r="Y13" s="56">
        <f t="shared" si="6"/>
        <v>7</v>
      </c>
      <c r="Z13" s="22">
        <f t="shared" si="7"/>
        <v>0</v>
      </c>
      <c r="AA13" s="57">
        <f t="shared" si="8"/>
        <v>1</v>
      </c>
      <c r="AB13" s="43"/>
      <c r="AC13" s="43"/>
    </row>
    <row r="14" spans="1:29" ht="19.5" customHeight="1" x14ac:dyDescent="0.25">
      <c r="A14" s="53">
        <f>Paramètres!K12</f>
        <v>0</v>
      </c>
      <c r="B14" s="64">
        <f>IF(C14&lt;&gt;"",IF((C14-D14)&gt;0,Paramètres!$B$17,IF((C14-D14)&lt;0,Paramètres!$B$19,IF((C14-D14)=0,Paramètres!$B$18))),"")</f>
        <v>1</v>
      </c>
      <c r="C14" s="65">
        <f>U21</f>
        <v>0</v>
      </c>
      <c r="D14" s="66">
        <f>T21</f>
        <v>0</v>
      </c>
      <c r="E14" s="67">
        <f>IF(F14&lt;&gt;"",IF((F14-G14)&gt;0,Paramètres!$B$17,IF((F14-G14)&lt;0,Paramètres!$B$19,IF((F14-G14)=0,Paramètres!$B$18))),"")</f>
        <v>1</v>
      </c>
      <c r="F14" s="65">
        <f t="shared" ref="F14:G14" si="37">T42</f>
        <v>0</v>
      </c>
      <c r="G14" s="66">
        <f t="shared" si="37"/>
        <v>0</v>
      </c>
      <c r="H14" s="67">
        <f>IF(I14&lt;&gt;"",IF((I14-J14)&gt;0,Paramètres!$B$17,IF((I14-J14)&lt;0,Paramètres!$B$19,IF((I14-J14)=0,Paramètres!$B$18))),"")</f>
        <v>1</v>
      </c>
      <c r="I14" s="65">
        <f>U44</f>
        <v>0</v>
      </c>
      <c r="J14" s="66">
        <f>T44</f>
        <v>0</v>
      </c>
      <c r="K14" s="67">
        <f>IF(L14&lt;&gt;"",IF((L14-M14)&gt;0,Paramètres!$B$17,IF((L14-M14)&lt;0,Paramètres!$B$19,IF((L14-M14)=0,Paramètres!$B$18))),"")</f>
        <v>1</v>
      </c>
      <c r="L14" s="65">
        <f>U48</f>
        <v>0</v>
      </c>
      <c r="M14" s="66">
        <f>T48</f>
        <v>0</v>
      </c>
      <c r="N14" s="67">
        <f>IF(O14&lt;&gt;"",IF((O14-P14)&gt;0,Paramètres!$B$17,IF((O14-P14)&lt;0,Paramètres!$B$19,IF((O14-P14)=0,Paramètres!$B$18))),"")</f>
        <v>1</v>
      </c>
      <c r="O14" s="65">
        <f t="shared" ref="O14:P14" si="38">T31</f>
        <v>0</v>
      </c>
      <c r="P14" s="66">
        <f t="shared" si="38"/>
        <v>0</v>
      </c>
      <c r="Q14" s="67">
        <f>IF(R14&lt;&gt;"",IF((R14-S14)&gt;0,Paramètres!$B$17,IF((R14-S14)&lt;0,Paramètres!$B$19,IF((R14-S14)=0,Paramètres!$B$18))),"")</f>
        <v>1</v>
      </c>
      <c r="R14" s="65">
        <f t="shared" ref="R14:S14" si="39">T53</f>
        <v>0</v>
      </c>
      <c r="S14" s="66">
        <f t="shared" si="39"/>
        <v>0</v>
      </c>
      <c r="T14" s="67">
        <f>IF(U14&lt;&gt;"",IF((U14-V14)&gt;0,Paramètres!$B$17,IF((U14-V14)&lt;0,Paramètres!$B$19,IF((U14-V14)=0,Paramètres!$B$18))),"")</f>
        <v>1</v>
      </c>
      <c r="U14" s="65">
        <f>U35</f>
        <v>0</v>
      </c>
      <c r="V14" s="66">
        <f>T35</f>
        <v>0</v>
      </c>
      <c r="W14" s="54">
        <f t="shared" ref="W14:X14" si="40">C14+F14+I14+L14+O14+R14+U14</f>
        <v>0</v>
      </c>
      <c r="X14" s="55">
        <f t="shared" si="40"/>
        <v>0</v>
      </c>
      <c r="Y14" s="58">
        <f t="shared" si="6"/>
        <v>7</v>
      </c>
      <c r="Z14" s="22">
        <f t="shared" si="7"/>
        <v>0</v>
      </c>
      <c r="AA14" s="57">
        <f t="shared" si="8"/>
        <v>1</v>
      </c>
      <c r="AB14" s="43"/>
      <c r="AC14" s="43"/>
    </row>
    <row r="15" spans="1:29" ht="19.5" customHeight="1" x14ac:dyDescent="0.25">
      <c r="A15" s="53">
        <f>Paramètres!K13</f>
        <v>0</v>
      </c>
      <c r="B15" s="64">
        <f>IF(C15&lt;&gt;"",IF((C15-D15)&gt;0,Paramètres!$B$17,IF((C15-D15)&lt;0,Paramètres!$B$19,IF((C15-D15)=0,Paramètres!$B$18))),"")</f>
        <v>1</v>
      </c>
      <c r="C15" s="65">
        <f>U20</f>
        <v>0</v>
      </c>
      <c r="D15" s="66">
        <f>T20</f>
        <v>0</v>
      </c>
      <c r="E15" s="67">
        <f>IF(F15&lt;&gt;"",IF((F15-G15)&gt;0,Paramètres!$B$17,IF((F15-G15)&lt;0,Paramètres!$B$19,IF((F15-G15)=0,Paramètres!$B$18))),"")</f>
        <v>1</v>
      </c>
      <c r="F15" s="65">
        <f t="shared" ref="F15:G15" si="41">T23</f>
        <v>0</v>
      </c>
      <c r="G15" s="66">
        <f t="shared" si="41"/>
        <v>0</v>
      </c>
      <c r="H15" s="67">
        <f>IF(I15&lt;&gt;"",IF((I15-J15)&gt;0,Paramètres!$B$17,IF((I15-J15)&lt;0,Paramètres!$B$19,IF((I15-J15)=0,Paramètres!$B$18))),"")</f>
        <v>1</v>
      </c>
      <c r="I15" s="65">
        <f t="shared" ref="I15:J15" si="42">T44</f>
        <v>0</v>
      </c>
      <c r="J15" s="66">
        <f t="shared" si="42"/>
        <v>0</v>
      </c>
      <c r="K15" s="67">
        <f>IF(L15&lt;&gt;"",IF((L15-M15)&gt;0,Paramètres!$B$17,IF((L15-M15)&lt;0,Paramètres!$B$19,IF((L15-M15)=0,Paramètres!$B$18))),"")</f>
        <v>1</v>
      </c>
      <c r="L15" s="65">
        <f>U27</f>
        <v>0</v>
      </c>
      <c r="M15" s="66">
        <f>T27</f>
        <v>0</v>
      </c>
      <c r="N15" s="67">
        <f>IF(O15&lt;&gt;"",IF((O15-P15)&gt;0,Paramètres!$B$17,IF((O15-P15)&lt;0,Paramètres!$B$19,IF((O15-P15)=0,Paramètres!$B$18))),"")</f>
        <v>1</v>
      </c>
      <c r="O15" s="65">
        <f t="shared" ref="O15:P15" si="43">T49</f>
        <v>0</v>
      </c>
      <c r="P15" s="66">
        <f t="shared" si="43"/>
        <v>0</v>
      </c>
      <c r="Q15" s="67">
        <f>IF(R15&lt;&gt;"",IF((R15-S15)&gt;0,Paramètres!$B$17,IF((R15-S15)&lt;0,Paramètres!$B$19,IF((R15-S15)=0,Paramètres!$B$18))),"")</f>
        <v>1</v>
      </c>
      <c r="R15" s="65">
        <f>U51</f>
        <v>0</v>
      </c>
      <c r="S15" s="66">
        <f>T51</f>
        <v>0</v>
      </c>
      <c r="T15" s="67">
        <f>IF(U15&lt;&gt;"",IF((U15-V15)&gt;0,Paramètres!$B$17,IF((U15-V15)&lt;0,Paramètres!$B$19,IF((U15-V15)=0,Paramètres!$B$18))),"")</f>
        <v>1</v>
      </c>
      <c r="U15" s="65">
        <f t="shared" ref="U15:V15" si="44">T34</f>
        <v>0</v>
      </c>
      <c r="V15" s="66">
        <f t="shared" si="44"/>
        <v>0</v>
      </c>
      <c r="W15" s="54">
        <f t="shared" ref="W15:X15" si="45">C15+F15+I15+L15+O15+R15+U15</f>
        <v>0</v>
      </c>
      <c r="X15" s="55">
        <f t="shared" si="45"/>
        <v>0</v>
      </c>
      <c r="Y15" s="56">
        <f t="shared" si="6"/>
        <v>7</v>
      </c>
      <c r="Z15" s="22">
        <f t="shared" si="7"/>
        <v>0</v>
      </c>
      <c r="AA15" s="57">
        <f t="shared" si="8"/>
        <v>1</v>
      </c>
      <c r="AB15" s="43"/>
      <c r="AC15" s="43"/>
    </row>
    <row r="16" spans="1:29" ht="19.5" customHeight="1" x14ac:dyDescent="0.25">
      <c r="A16" s="68">
        <f>Paramètres!K14</f>
        <v>0</v>
      </c>
      <c r="B16" s="69">
        <f>IF(C16&lt;&gt;"",IF((C16-D16)&gt;0,Paramètres!$B$17,IF((C16-D16)&lt;0,Paramètres!$B$19,IF((C16-D16)=0,Paramètres!$B$18))),"")</f>
        <v>1</v>
      </c>
      <c r="C16" s="70">
        <f t="shared" ref="C16:D16" si="46">T41</f>
        <v>0</v>
      </c>
      <c r="D16" s="71">
        <f t="shared" si="46"/>
        <v>0</v>
      </c>
      <c r="E16" s="72">
        <f>IF(F16&lt;&gt;"",IF((F16-G16)&gt;0,Paramètres!$B$17,IF((F16-G16)&lt;0,Paramètres!$B$19,IF((F16-G16)=0,Paramètres!$B$18))),"")</f>
        <v>1</v>
      </c>
      <c r="F16" s="70">
        <f>U24</f>
        <v>0</v>
      </c>
      <c r="G16" s="71">
        <f>T24</f>
        <v>0</v>
      </c>
      <c r="H16" s="72">
        <f>IF(I16&lt;&gt;"",IF((I16-J16)&gt;0,Paramètres!$B$17,IF((I16-J16)&lt;0,Paramètres!$B$19,IF((I16-J16)=0,Paramètres!$B$18))),"")</f>
        <v>1</v>
      </c>
      <c r="I16" s="70">
        <f t="shared" ref="I16:J16" si="47">T45</f>
        <v>0</v>
      </c>
      <c r="J16" s="71">
        <f t="shared" si="47"/>
        <v>0</v>
      </c>
      <c r="K16" s="72">
        <f>IF(L16&lt;&gt;"",IF((L16-M16)&gt;0,Paramètres!$B$17,IF((L16-M16)&lt;0,Paramètres!$B$19,IF((L16-M16)=0,Paramètres!$B$18))),"")</f>
        <v>1</v>
      </c>
      <c r="L16" s="70">
        <f>U49</f>
        <v>0</v>
      </c>
      <c r="M16" s="71">
        <f>T49</f>
        <v>0</v>
      </c>
      <c r="N16" s="72">
        <f>IF(O16&lt;&gt;"",IF((O16-P16)&gt;0,Paramètres!$B$17,IF((O16-P16)&lt;0,Paramètres!$B$19,IF((O16-P16)=0,Paramètres!$B$18))),"")</f>
        <v>1</v>
      </c>
      <c r="O16" s="70">
        <f>U49</f>
        <v>0</v>
      </c>
      <c r="P16" s="71">
        <f>T49</f>
        <v>0</v>
      </c>
      <c r="Q16" s="72">
        <f>IF(R16&lt;&gt;"",IF((R16-S16)&gt;0,Paramètres!$B$17,IF((R16-S16)&lt;0,Paramètres!$B$19,IF((R16-S16)=0,Paramètres!$B$18))),"")</f>
        <v>1</v>
      </c>
      <c r="R16" s="70">
        <f t="shared" ref="R16:R17" si="48">U50</f>
        <v>0</v>
      </c>
      <c r="S16" s="71">
        <f t="shared" ref="S16:S17" si="49">T50</f>
        <v>0</v>
      </c>
      <c r="T16" s="72">
        <f>IF(U16&lt;&gt;"",IF((U16-V16)&gt;0,Paramètres!$B$17,IF((U16-V16)&lt;0,Paramètres!$B$19,IF((U16-V16)=0,Paramètres!$B$18))),"")</f>
        <v>1</v>
      </c>
      <c r="U16" s="70">
        <f>U53</f>
        <v>0</v>
      </c>
      <c r="V16" s="71">
        <f>T53</f>
        <v>0</v>
      </c>
      <c r="W16" s="73">
        <f t="shared" ref="W16:X16" si="50">C16+F16+I16+L16+O16+R16+U16</f>
        <v>0</v>
      </c>
      <c r="X16" s="74">
        <f t="shared" si="50"/>
        <v>0</v>
      </c>
      <c r="Y16" s="75">
        <f t="shared" si="6"/>
        <v>7</v>
      </c>
      <c r="Z16" s="76">
        <f t="shared" si="7"/>
        <v>0</v>
      </c>
      <c r="AA16" s="77">
        <f t="shared" si="8"/>
        <v>1</v>
      </c>
      <c r="AB16" s="43"/>
      <c r="AC16" s="43"/>
    </row>
    <row r="17" spans="1:29" ht="19.5" hidden="1" customHeight="1" x14ac:dyDescent="0.25">
      <c r="A17" s="78">
        <f>Paramètres!K15</f>
        <v>0</v>
      </c>
      <c r="B17" s="79">
        <f>IF(C17&lt;&gt;"",IF((C17-D17)&gt;0,Paramètres!$B$17,IF((C17-D17)&lt;0,Paramètres!$B$19,IF((C17-D17)=0,Paramètres!$B$18))),"")</f>
        <v>1</v>
      </c>
      <c r="C17" s="80">
        <f t="shared" ref="C17:D17" si="51">T22</f>
        <v>0</v>
      </c>
      <c r="D17" s="81">
        <f t="shared" si="51"/>
        <v>0</v>
      </c>
      <c r="E17" s="79">
        <f>IF(F17&lt;&gt;"",IF((F17-G17)&gt;0,Paramètres!$B$17,IF((F17-G17)&lt;0,Paramètres!$B$19,IF((F17-G17)=0,Paramètres!$B$18))),"")</f>
        <v>1</v>
      </c>
      <c r="F17" s="80">
        <f>U24</f>
        <v>0</v>
      </c>
      <c r="G17" s="81">
        <f>T24</f>
        <v>0</v>
      </c>
      <c r="H17" s="79">
        <f>IF(I17&lt;&gt;"",IF((I17-J17)&gt;0,Paramètres!$B$17,IF((I17-J17)&lt;0,Paramètres!$B$19,IF((I17-J17)=0,Paramètres!$B$18))),"")</f>
        <v>1</v>
      </c>
      <c r="I17" s="80">
        <f t="shared" ref="I17:J17" si="52">T26</f>
        <v>0</v>
      </c>
      <c r="J17" s="81">
        <f t="shared" si="52"/>
        <v>0</v>
      </c>
      <c r="K17" s="79">
        <f>IF(L17&lt;&gt;"",IF((L17-M17)&gt;0,Paramètres!$B$17,IF((L17-M17)&lt;0,Paramètres!$B$19,IF((L17-M17)=0,Paramètres!$B$18))),"")</f>
        <v>1</v>
      </c>
      <c r="L17" s="80">
        <f>U47</f>
        <v>0</v>
      </c>
      <c r="M17" s="81">
        <f>T47</f>
        <v>0</v>
      </c>
      <c r="N17" s="79">
        <f>IF(O17&lt;&gt;"",IF((O17-P17)&gt;0,Paramètres!$B$17,IF((O17-P17)&lt;0,Paramètres!$B$19,IF((O17-P17)=0,Paramètres!$B$18))),"")</f>
        <v>1</v>
      </c>
      <c r="O17" s="80">
        <f>U49</f>
        <v>0</v>
      </c>
      <c r="P17" s="81">
        <f>T49</f>
        <v>0</v>
      </c>
      <c r="Q17" s="79">
        <f>IF(R17&lt;&gt;"",IF((R17-S17)&gt;0,Paramètres!$B$17,IF((R17-S17)&lt;0,Paramètres!$B$19,IF((R17-S17)=0,Paramètres!$B$18))),"")</f>
        <v>1</v>
      </c>
      <c r="R17" s="80">
        <f t="shared" si="48"/>
        <v>0</v>
      </c>
      <c r="S17" s="81">
        <f t="shared" si="49"/>
        <v>0</v>
      </c>
      <c r="T17" s="79">
        <f>IF(U17&lt;&gt;"",IF((U17-V17)&gt;0,Paramètres!$B$17,IF((U17-V17)&lt;0,Paramètres!$B$19,IF((U17-V17)=0,Paramètres!$B$18))),"")</f>
        <v>1</v>
      </c>
      <c r="U17" s="80">
        <f t="shared" ref="U17:V17" si="53">T54</f>
        <v>0</v>
      </c>
      <c r="V17" s="81">
        <f t="shared" si="53"/>
        <v>0</v>
      </c>
      <c r="W17" s="82">
        <f t="shared" ref="W17:X17" si="54">C17+F17+I17+L17+O17+R17+U17</f>
        <v>0</v>
      </c>
      <c r="X17" s="81">
        <f t="shared" si="54"/>
        <v>0</v>
      </c>
      <c r="Y17" s="83">
        <f t="shared" si="6"/>
        <v>7</v>
      </c>
      <c r="Z17" s="84">
        <f t="shared" si="7"/>
        <v>0</v>
      </c>
      <c r="AA17" s="85">
        <f t="shared" si="8"/>
        <v>1</v>
      </c>
      <c r="AB17" s="43"/>
      <c r="AC17" s="43"/>
    </row>
    <row r="18" spans="1:29" ht="12.75" customHeight="1" x14ac:dyDescent="0.2">
      <c r="A18" s="59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.75" customHeight="1" x14ac:dyDescent="0.2">
      <c r="A19" s="159">
        <f>Paramètres!K3</f>
        <v>0</v>
      </c>
      <c r="B19" s="213" t="s">
        <v>24</v>
      </c>
      <c r="C19" s="214"/>
      <c r="D19" s="214"/>
      <c r="E19" s="214"/>
      <c r="F19" s="214"/>
      <c r="G19" s="214"/>
      <c r="H19" s="214"/>
      <c r="I19" s="214"/>
      <c r="J19" s="215"/>
      <c r="K19" s="213" t="s">
        <v>25</v>
      </c>
      <c r="L19" s="214"/>
      <c r="M19" s="214"/>
      <c r="N19" s="214"/>
      <c r="O19" s="214"/>
      <c r="P19" s="214"/>
      <c r="Q19" s="214"/>
      <c r="R19" s="214"/>
      <c r="S19" s="216"/>
      <c r="T19" s="217" t="s">
        <v>26</v>
      </c>
      <c r="U19" s="171"/>
      <c r="V19" s="2"/>
      <c r="W19" s="2"/>
      <c r="X19" s="2"/>
      <c r="Y19" s="2"/>
      <c r="Z19" s="2"/>
      <c r="AA19" s="2"/>
      <c r="AB19" s="2"/>
      <c r="AC19" s="2"/>
    </row>
    <row r="20" spans="1:29" ht="15" customHeight="1" x14ac:dyDescent="0.2">
      <c r="A20" s="29" t="s">
        <v>45</v>
      </c>
      <c r="B20" s="210">
        <f>A8</f>
        <v>0</v>
      </c>
      <c r="C20" s="161"/>
      <c r="D20" s="161"/>
      <c r="E20" s="161"/>
      <c r="F20" s="161"/>
      <c r="G20" s="161"/>
      <c r="H20" s="161"/>
      <c r="I20" s="161"/>
      <c r="J20" s="162"/>
      <c r="K20" s="211">
        <f>A15</f>
        <v>0</v>
      </c>
      <c r="L20" s="161"/>
      <c r="M20" s="161"/>
      <c r="N20" s="161"/>
      <c r="O20" s="161"/>
      <c r="P20" s="161"/>
      <c r="Q20" s="161"/>
      <c r="R20" s="161"/>
      <c r="S20" s="162"/>
      <c r="T20" s="88"/>
      <c r="U20" s="89"/>
      <c r="V20" s="2"/>
      <c r="W20" s="2"/>
      <c r="X20" s="2"/>
      <c r="Y20" s="2"/>
      <c r="Z20" s="2"/>
      <c r="AA20" s="2"/>
      <c r="AB20" s="2"/>
      <c r="AC20" s="90" t="s">
        <v>23</v>
      </c>
    </row>
    <row r="21" spans="1:29" ht="15" customHeight="1" x14ac:dyDescent="0.2">
      <c r="A21" s="151" t="s">
        <v>27</v>
      </c>
      <c r="B21" s="210">
        <f>A11</f>
        <v>0</v>
      </c>
      <c r="C21" s="161"/>
      <c r="D21" s="161"/>
      <c r="E21" s="161"/>
      <c r="F21" s="161"/>
      <c r="G21" s="161"/>
      <c r="H21" s="161"/>
      <c r="I21" s="161"/>
      <c r="J21" s="162"/>
      <c r="K21" s="211">
        <f>A14</f>
        <v>0</v>
      </c>
      <c r="L21" s="161"/>
      <c r="M21" s="161"/>
      <c r="N21" s="161"/>
      <c r="O21" s="161"/>
      <c r="P21" s="161"/>
      <c r="Q21" s="161"/>
      <c r="R21" s="161"/>
      <c r="S21" s="162"/>
      <c r="T21" s="88"/>
      <c r="U21" s="89"/>
      <c r="V21" s="2"/>
      <c r="W21" s="2"/>
      <c r="X21" s="2"/>
      <c r="Y21" s="2"/>
      <c r="Z21" s="2"/>
      <c r="AA21" s="2"/>
      <c r="AB21" s="2"/>
      <c r="AC21" s="90"/>
    </row>
    <row r="22" spans="1:29" ht="15" customHeight="1" x14ac:dyDescent="0.2">
      <c r="A22" s="33" t="s">
        <v>28</v>
      </c>
      <c r="B22" s="210">
        <f>A10</f>
        <v>0</v>
      </c>
      <c r="C22" s="161"/>
      <c r="D22" s="161"/>
      <c r="E22" s="161"/>
      <c r="F22" s="161"/>
      <c r="G22" s="161"/>
      <c r="H22" s="161"/>
      <c r="I22" s="161"/>
      <c r="J22" s="162"/>
      <c r="K22" s="211">
        <f>A8</f>
        <v>0</v>
      </c>
      <c r="L22" s="161"/>
      <c r="M22" s="161"/>
      <c r="N22" s="161"/>
      <c r="O22" s="161"/>
      <c r="P22" s="161"/>
      <c r="Q22" s="161"/>
      <c r="R22" s="161"/>
      <c r="S22" s="162"/>
      <c r="T22" s="88"/>
      <c r="U22" s="89"/>
      <c r="V22" s="2"/>
      <c r="W22" s="2"/>
      <c r="X22" s="2"/>
      <c r="Y22" s="2"/>
      <c r="Z22" s="2"/>
      <c r="AA22" s="2"/>
      <c r="AB22" s="2"/>
      <c r="AC22" s="90" t="s">
        <v>23</v>
      </c>
    </row>
    <row r="23" spans="1:29" ht="15" customHeight="1" x14ac:dyDescent="0.2">
      <c r="A23" s="33" t="s">
        <v>29</v>
      </c>
      <c r="B23" s="210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211">
        <f>A11</f>
        <v>0</v>
      </c>
      <c r="L23" s="161"/>
      <c r="M23" s="161"/>
      <c r="N23" s="161"/>
      <c r="O23" s="161"/>
      <c r="P23" s="161"/>
      <c r="Q23" s="161"/>
      <c r="R23" s="161"/>
      <c r="S23" s="162"/>
      <c r="T23" s="92"/>
      <c r="U23" s="93"/>
      <c r="V23" s="2"/>
      <c r="W23" s="2"/>
      <c r="X23" s="2"/>
      <c r="Y23" s="2"/>
      <c r="Z23" s="2"/>
      <c r="AA23" s="2"/>
      <c r="AB23" s="2"/>
      <c r="AC23" s="90"/>
    </row>
    <row r="24" spans="1:29" ht="15" customHeight="1" x14ac:dyDescent="0.2">
      <c r="A24" s="33" t="s">
        <v>30</v>
      </c>
      <c r="B24" s="210">
        <f>A8</f>
        <v>0</v>
      </c>
      <c r="C24" s="161"/>
      <c r="D24" s="161"/>
      <c r="E24" s="161"/>
      <c r="F24" s="161"/>
      <c r="G24" s="161"/>
      <c r="H24" s="161"/>
      <c r="I24" s="161"/>
      <c r="J24" s="162"/>
      <c r="K24" s="211">
        <f>A16</f>
        <v>0</v>
      </c>
      <c r="L24" s="161"/>
      <c r="M24" s="161"/>
      <c r="N24" s="161"/>
      <c r="O24" s="161"/>
      <c r="P24" s="161"/>
      <c r="Q24" s="161"/>
      <c r="R24" s="161"/>
      <c r="S24" s="162"/>
      <c r="T24" s="92"/>
      <c r="U24" s="93"/>
      <c r="V24" s="2"/>
      <c r="W24" s="2"/>
      <c r="X24" s="2"/>
      <c r="Y24" s="2"/>
      <c r="Z24" s="2"/>
      <c r="AA24" s="2"/>
      <c r="AB24" s="2"/>
      <c r="AC24" s="90"/>
    </row>
    <row r="25" spans="1:29" ht="15" customHeight="1" x14ac:dyDescent="0.2">
      <c r="A25" s="33" t="s">
        <v>31</v>
      </c>
      <c r="B25" s="210">
        <f>A11</f>
        <v>0</v>
      </c>
      <c r="C25" s="161"/>
      <c r="D25" s="161"/>
      <c r="E25" s="161"/>
      <c r="F25" s="161"/>
      <c r="G25" s="161"/>
      <c r="H25" s="161"/>
      <c r="I25" s="161"/>
      <c r="J25" s="162"/>
      <c r="K25" s="211">
        <f>A10</f>
        <v>0</v>
      </c>
      <c r="L25" s="161"/>
      <c r="M25" s="161"/>
      <c r="N25" s="161"/>
      <c r="O25" s="161"/>
      <c r="P25" s="161"/>
      <c r="Q25" s="161"/>
      <c r="R25" s="161"/>
      <c r="S25" s="162"/>
      <c r="T25" s="92"/>
      <c r="U25" s="93"/>
      <c r="V25" s="2"/>
      <c r="W25" s="2"/>
      <c r="X25" s="2"/>
      <c r="Y25" s="2"/>
      <c r="Z25" s="2"/>
      <c r="AA25" s="2"/>
      <c r="AB25" s="2"/>
      <c r="AC25" s="90"/>
    </row>
    <row r="26" spans="1:29" ht="15" customHeight="1" x14ac:dyDescent="0.2">
      <c r="A26" s="33" t="s">
        <v>32</v>
      </c>
      <c r="B26" s="210">
        <f>A13</f>
        <v>0</v>
      </c>
      <c r="C26" s="161"/>
      <c r="D26" s="161"/>
      <c r="E26" s="161"/>
      <c r="F26" s="161"/>
      <c r="G26" s="161"/>
      <c r="H26" s="161"/>
      <c r="I26" s="161"/>
      <c r="J26" s="162"/>
      <c r="K26" s="211">
        <f>A8</f>
        <v>0</v>
      </c>
      <c r="L26" s="161"/>
      <c r="M26" s="161"/>
      <c r="N26" s="161"/>
      <c r="O26" s="161"/>
      <c r="P26" s="161"/>
      <c r="Q26" s="161"/>
      <c r="R26" s="161"/>
      <c r="S26" s="162"/>
      <c r="T26" s="92"/>
      <c r="U26" s="93"/>
      <c r="V26" s="2"/>
      <c r="W26" s="2"/>
      <c r="X26" s="2"/>
      <c r="Y26" s="90"/>
      <c r="Z26" s="2"/>
      <c r="AA26" s="2"/>
      <c r="AB26" s="2"/>
      <c r="AC26" s="90"/>
    </row>
    <row r="27" spans="1:29" ht="15" customHeight="1" x14ac:dyDescent="0.2">
      <c r="A27" s="33" t="s">
        <v>33</v>
      </c>
      <c r="B27" s="210">
        <f>A10</f>
        <v>0</v>
      </c>
      <c r="C27" s="161"/>
      <c r="D27" s="161"/>
      <c r="E27" s="161"/>
      <c r="F27" s="161"/>
      <c r="G27" s="161"/>
      <c r="H27" s="161"/>
      <c r="I27" s="161"/>
      <c r="J27" s="162"/>
      <c r="K27" s="211">
        <f>A15</f>
        <v>0</v>
      </c>
      <c r="L27" s="161"/>
      <c r="M27" s="161"/>
      <c r="N27" s="161"/>
      <c r="O27" s="161"/>
      <c r="P27" s="161"/>
      <c r="Q27" s="161"/>
      <c r="R27" s="161"/>
      <c r="S27" s="162"/>
      <c r="T27" s="94"/>
      <c r="U27" s="93"/>
      <c r="V27" s="2"/>
      <c r="W27" s="2"/>
      <c r="X27" s="2"/>
      <c r="Y27" s="90"/>
      <c r="Z27" s="2"/>
      <c r="AA27" s="2"/>
      <c r="AB27" s="2"/>
      <c r="AC27" s="95"/>
    </row>
    <row r="28" spans="1:29" ht="15" customHeight="1" x14ac:dyDescent="0.2">
      <c r="A28" s="33" t="s">
        <v>34</v>
      </c>
      <c r="B28" s="212"/>
      <c r="C28" s="161"/>
      <c r="D28" s="161"/>
      <c r="E28" s="161"/>
      <c r="F28" s="161"/>
      <c r="G28" s="161"/>
      <c r="H28" s="161"/>
      <c r="I28" s="161"/>
      <c r="J28" s="162"/>
      <c r="K28" s="218"/>
      <c r="L28" s="161"/>
      <c r="M28" s="161"/>
      <c r="N28" s="161"/>
      <c r="O28" s="161"/>
      <c r="P28" s="161"/>
      <c r="Q28" s="161"/>
      <c r="R28" s="161"/>
      <c r="S28" s="162"/>
      <c r="T28" s="94"/>
      <c r="U28" s="93"/>
      <c r="V28" s="2"/>
      <c r="W28" s="2"/>
      <c r="X28" s="2"/>
      <c r="Y28" s="90"/>
      <c r="Z28" s="2"/>
      <c r="AA28" s="2"/>
      <c r="AB28" s="2"/>
      <c r="AC28" s="95"/>
    </row>
    <row r="29" spans="1:29" ht="15" customHeight="1" x14ac:dyDescent="0.2">
      <c r="A29" s="33" t="s">
        <v>35</v>
      </c>
      <c r="B29" s="210">
        <f>A8</f>
        <v>0</v>
      </c>
      <c r="C29" s="161"/>
      <c r="D29" s="161"/>
      <c r="E29" s="161"/>
      <c r="F29" s="161"/>
      <c r="G29" s="161"/>
      <c r="H29" s="161"/>
      <c r="I29" s="161"/>
      <c r="J29" s="162"/>
      <c r="K29" s="211">
        <f t="shared" ref="K29:K30" si="55">A12</f>
        <v>0</v>
      </c>
      <c r="L29" s="161"/>
      <c r="M29" s="161"/>
      <c r="N29" s="161"/>
      <c r="O29" s="161"/>
      <c r="P29" s="161"/>
      <c r="Q29" s="161"/>
      <c r="R29" s="161"/>
      <c r="S29" s="162"/>
      <c r="T29" s="94"/>
      <c r="U29" s="93"/>
      <c r="V29" s="2"/>
      <c r="W29" s="2"/>
      <c r="X29" s="2"/>
      <c r="Y29" s="90"/>
      <c r="Z29" s="2"/>
      <c r="AA29" s="2"/>
      <c r="AB29" s="2"/>
      <c r="AC29" s="2"/>
    </row>
    <row r="30" spans="1:29" ht="15" customHeight="1" x14ac:dyDescent="0.2">
      <c r="A30" s="33" t="s">
        <v>36</v>
      </c>
      <c r="B30" s="210">
        <f>A11</f>
        <v>0</v>
      </c>
      <c r="C30" s="161"/>
      <c r="D30" s="161"/>
      <c r="E30" s="161"/>
      <c r="F30" s="161"/>
      <c r="G30" s="161"/>
      <c r="H30" s="161"/>
      <c r="I30" s="161"/>
      <c r="J30" s="162"/>
      <c r="K30" s="211">
        <f t="shared" si="55"/>
        <v>0</v>
      </c>
      <c r="L30" s="161"/>
      <c r="M30" s="161"/>
      <c r="N30" s="161"/>
      <c r="O30" s="161"/>
      <c r="P30" s="161"/>
      <c r="Q30" s="161"/>
      <c r="R30" s="161"/>
      <c r="S30" s="162"/>
      <c r="T30" s="94"/>
      <c r="U30" s="93"/>
      <c r="V30" s="2"/>
      <c r="W30" s="2"/>
      <c r="X30" s="2"/>
      <c r="Y30" s="90"/>
      <c r="Z30" s="2"/>
      <c r="AA30" s="2"/>
      <c r="AB30" s="2"/>
      <c r="AC30" s="4"/>
    </row>
    <row r="31" spans="1:29" ht="15" customHeight="1" x14ac:dyDescent="0.2">
      <c r="A31" s="33" t="s">
        <v>37</v>
      </c>
      <c r="B31" s="210">
        <f>A14</f>
        <v>0</v>
      </c>
      <c r="C31" s="161"/>
      <c r="D31" s="161"/>
      <c r="E31" s="161"/>
      <c r="F31" s="161"/>
      <c r="G31" s="161"/>
      <c r="H31" s="161"/>
      <c r="I31" s="161"/>
      <c r="J31" s="162"/>
      <c r="K31" s="211">
        <f>A9</f>
        <v>0</v>
      </c>
      <c r="L31" s="161"/>
      <c r="M31" s="161"/>
      <c r="N31" s="161"/>
      <c r="O31" s="161"/>
      <c r="P31" s="161"/>
      <c r="Q31" s="161"/>
      <c r="R31" s="161"/>
      <c r="S31" s="162"/>
      <c r="T31" s="92"/>
      <c r="U31" s="93"/>
      <c r="V31" s="2"/>
      <c r="W31" s="2"/>
      <c r="X31" s="2"/>
      <c r="Y31" s="95"/>
      <c r="Z31" s="2"/>
      <c r="AA31" s="2"/>
      <c r="AB31" s="2"/>
      <c r="AC31" s="4"/>
    </row>
    <row r="32" spans="1:29" ht="15" customHeight="1" x14ac:dyDescent="0.2">
      <c r="A32" s="33" t="s">
        <v>38</v>
      </c>
      <c r="B32" s="210">
        <f>A12</f>
        <v>0</v>
      </c>
      <c r="C32" s="161"/>
      <c r="D32" s="161"/>
      <c r="E32" s="161"/>
      <c r="F32" s="161"/>
      <c r="G32" s="161"/>
      <c r="H32" s="161"/>
      <c r="I32" s="161"/>
      <c r="J32" s="162"/>
      <c r="K32" s="211">
        <f>A11</f>
        <v>0</v>
      </c>
      <c r="L32" s="161"/>
      <c r="M32" s="161"/>
      <c r="N32" s="161"/>
      <c r="O32" s="161"/>
      <c r="P32" s="161"/>
      <c r="Q32" s="161"/>
      <c r="R32" s="161"/>
      <c r="S32" s="162"/>
      <c r="T32" s="92"/>
      <c r="U32" s="93"/>
      <c r="V32" s="2"/>
      <c r="W32" s="2"/>
      <c r="X32" s="2"/>
      <c r="Y32" s="2"/>
      <c r="Z32" s="2"/>
      <c r="AA32" s="2"/>
      <c r="AB32" s="2"/>
      <c r="AC32" s="4"/>
    </row>
    <row r="33" spans="1:29" ht="15" customHeight="1" x14ac:dyDescent="0.2">
      <c r="A33" s="33" t="s">
        <v>39</v>
      </c>
      <c r="B33" s="210">
        <f>A8</f>
        <v>0</v>
      </c>
      <c r="C33" s="161"/>
      <c r="D33" s="161"/>
      <c r="E33" s="161"/>
      <c r="F33" s="161"/>
      <c r="G33" s="161"/>
      <c r="H33" s="161"/>
      <c r="I33" s="161"/>
      <c r="J33" s="162"/>
      <c r="K33" s="211">
        <f>A9</f>
        <v>0</v>
      </c>
      <c r="L33" s="161"/>
      <c r="M33" s="161"/>
      <c r="N33" s="161"/>
      <c r="O33" s="161"/>
      <c r="P33" s="161"/>
      <c r="Q33" s="161"/>
      <c r="R33" s="161"/>
      <c r="S33" s="162"/>
      <c r="T33" s="92"/>
      <c r="U33" s="93"/>
      <c r="V33" s="2"/>
      <c r="W33" s="2"/>
      <c r="X33" s="2"/>
      <c r="Y33" s="2"/>
      <c r="Z33" s="2"/>
      <c r="AA33" s="2"/>
      <c r="AB33" s="2"/>
      <c r="AC33" s="4"/>
    </row>
    <row r="34" spans="1:29" ht="15" customHeight="1" x14ac:dyDescent="0.2">
      <c r="A34" s="33" t="s">
        <v>40</v>
      </c>
      <c r="B34" s="210">
        <f>A15</f>
        <v>0</v>
      </c>
      <c r="C34" s="161"/>
      <c r="D34" s="161"/>
      <c r="E34" s="161"/>
      <c r="F34" s="161"/>
      <c r="G34" s="161"/>
      <c r="H34" s="161"/>
      <c r="I34" s="161"/>
      <c r="J34" s="162"/>
      <c r="K34" s="211">
        <f>A12</f>
        <v>0</v>
      </c>
      <c r="L34" s="161"/>
      <c r="M34" s="161"/>
      <c r="N34" s="161"/>
      <c r="O34" s="161"/>
      <c r="P34" s="161"/>
      <c r="Q34" s="161"/>
      <c r="R34" s="161"/>
      <c r="S34" s="162"/>
      <c r="T34" s="92"/>
      <c r="U34" s="93"/>
      <c r="V34" s="2"/>
      <c r="W34" s="2"/>
      <c r="X34" s="2"/>
      <c r="Y34" s="2"/>
      <c r="Z34" s="2"/>
      <c r="AA34" s="2"/>
      <c r="AB34" s="2"/>
      <c r="AC34" s="4"/>
    </row>
    <row r="35" spans="1:29" ht="15" customHeight="1" x14ac:dyDescent="0.2">
      <c r="A35" s="154" t="s">
        <v>41</v>
      </c>
      <c r="B35" s="210">
        <f>A8</f>
        <v>0</v>
      </c>
      <c r="C35" s="161"/>
      <c r="D35" s="161"/>
      <c r="E35" s="161"/>
      <c r="F35" s="161"/>
      <c r="G35" s="161"/>
      <c r="H35" s="161"/>
      <c r="I35" s="161"/>
      <c r="J35" s="162"/>
      <c r="K35" s="211">
        <f>A14</f>
        <v>0</v>
      </c>
      <c r="L35" s="161"/>
      <c r="M35" s="161"/>
      <c r="N35" s="161"/>
      <c r="O35" s="161"/>
      <c r="P35" s="161"/>
      <c r="Q35" s="161"/>
      <c r="R35" s="161"/>
      <c r="S35" s="162"/>
      <c r="T35" s="97"/>
      <c r="U35" s="98"/>
      <c r="V35" s="2"/>
      <c r="W35" s="2"/>
      <c r="X35" s="2"/>
      <c r="Y35" s="2"/>
      <c r="Z35" s="2"/>
      <c r="AA35" s="2"/>
      <c r="AB35" s="2"/>
      <c r="AC35" s="4"/>
    </row>
    <row r="36" spans="1:29" ht="15" customHeight="1" x14ac:dyDescent="0.2">
      <c r="A36" s="154" t="s">
        <v>42</v>
      </c>
      <c r="B36" s="210">
        <f>A12</f>
        <v>0</v>
      </c>
      <c r="C36" s="161"/>
      <c r="D36" s="161"/>
      <c r="E36" s="161"/>
      <c r="F36" s="161"/>
      <c r="G36" s="161"/>
      <c r="H36" s="161"/>
      <c r="I36" s="161"/>
      <c r="J36" s="162"/>
      <c r="K36" s="211">
        <f>A16</f>
        <v>0</v>
      </c>
      <c r="L36" s="161"/>
      <c r="M36" s="161"/>
      <c r="N36" s="161"/>
      <c r="O36" s="161"/>
      <c r="P36" s="161"/>
      <c r="Q36" s="161"/>
      <c r="R36" s="161"/>
      <c r="S36" s="162"/>
      <c r="T36" s="97"/>
      <c r="U36" s="98"/>
      <c r="V36" s="2"/>
      <c r="W36" s="2"/>
      <c r="X36" s="2"/>
      <c r="Y36" s="2"/>
      <c r="Z36" s="2"/>
      <c r="AA36" s="2"/>
      <c r="AB36" s="2"/>
      <c r="AC36" s="4"/>
    </row>
    <row r="37" spans="1:29" ht="15" customHeight="1" x14ac:dyDescent="0.2">
      <c r="A37" s="154" t="s">
        <v>46</v>
      </c>
      <c r="B37" s="212"/>
      <c r="C37" s="161"/>
      <c r="D37" s="161"/>
      <c r="E37" s="161"/>
      <c r="F37" s="161"/>
      <c r="G37" s="161"/>
      <c r="H37" s="161"/>
      <c r="I37" s="161"/>
      <c r="J37" s="162"/>
      <c r="K37" s="218"/>
      <c r="L37" s="161"/>
      <c r="M37" s="161"/>
      <c r="N37" s="161"/>
      <c r="O37" s="161"/>
      <c r="P37" s="161"/>
      <c r="Q37" s="161"/>
      <c r="R37" s="161"/>
      <c r="S37" s="162"/>
      <c r="T37" s="97"/>
      <c r="U37" s="98"/>
      <c r="V37" s="2"/>
      <c r="W37" s="2"/>
      <c r="X37" s="2"/>
      <c r="Y37" s="2"/>
      <c r="Z37" s="2"/>
      <c r="AA37" s="2"/>
      <c r="AB37" s="2"/>
      <c r="AC37" s="4"/>
    </row>
    <row r="38" spans="1:29" ht="15" customHeight="1" x14ac:dyDescent="0.2">
      <c r="A38" s="159">
        <f>Paramètres!K4</f>
        <v>0</v>
      </c>
      <c r="B38" s="221" t="s">
        <v>24</v>
      </c>
      <c r="C38" s="194"/>
      <c r="D38" s="194"/>
      <c r="E38" s="194"/>
      <c r="F38" s="194"/>
      <c r="G38" s="194"/>
      <c r="H38" s="194"/>
      <c r="I38" s="194"/>
      <c r="J38" s="222"/>
      <c r="K38" s="223" t="s">
        <v>25</v>
      </c>
      <c r="L38" s="194"/>
      <c r="M38" s="194"/>
      <c r="N38" s="194"/>
      <c r="O38" s="194"/>
      <c r="P38" s="194"/>
      <c r="Q38" s="194"/>
      <c r="R38" s="194"/>
      <c r="S38" s="224"/>
      <c r="T38" s="217" t="s">
        <v>26</v>
      </c>
      <c r="U38" s="171"/>
      <c r="V38" s="2"/>
      <c r="W38" s="2"/>
      <c r="X38" s="2"/>
      <c r="Y38" s="4"/>
      <c r="Z38" s="2"/>
      <c r="AA38" s="2"/>
      <c r="AB38" s="2"/>
      <c r="AC38" s="99"/>
    </row>
    <row r="39" spans="1:29" ht="15" customHeight="1" x14ac:dyDescent="0.2">
      <c r="A39" s="29" t="s">
        <v>45</v>
      </c>
      <c r="B39" s="210">
        <f>A9</f>
        <v>0</v>
      </c>
      <c r="C39" s="161"/>
      <c r="D39" s="161"/>
      <c r="E39" s="161"/>
      <c r="F39" s="161"/>
      <c r="G39" s="161"/>
      <c r="H39" s="161"/>
      <c r="I39" s="161"/>
      <c r="J39" s="162"/>
      <c r="K39" s="211">
        <f>A10</f>
        <v>0</v>
      </c>
      <c r="L39" s="161"/>
      <c r="M39" s="161"/>
      <c r="N39" s="161"/>
      <c r="O39" s="161"/>
      <c r="P39" s="161"/>
      <c r="Q39" s="161"/>
      <c r="R39" s="161"/>
      <c r="S39" s="162"/>
      <c r="T39" s="88"/>
      <c r="U39" s="89"/>
      <c r="V39" s="2"/>
      <c r="W39" s="2"/>
      <c r="X39" s="2"/>
      <c r="Y39" s="2"/>
      <c r="Z39" s="2"/>
      <c r="AA39" s="2"/>
      <c r="AB39" s="2"/>
      <c r="AC39" s="4"/>
    </row>
    <row r="40" spans="1:29" ht="15" customHeight="1" x14ac:dyDescent="0.2">
      <c r="A40" s="151" t="s">
        <v>27</v>
      </c>
      <c r="B40" s="210">
        <f>A12</f>
        <v>0</v>
      </c>
      <c r="C40" s="161"/>
      <c r="D40" s="161"/>
      <c r="E40" s="161"/>
      <c r="F40" s="161"/>
      <c r="G40" s="161"/>
      <c r="H40" s="161"/>
      <c r="I40" s="161"/>
      <c r="J40" s="162"/>
      <c r="K40" s="211">
        <f>A13</f>
        <v>0</v>
      </c>
      <c r="L40" s="161"/>
      <c r="M40" s="161"/>
      <c r="N40" s="161"/>
      <c r="O40" s="161"/>
      <c r="P40" s="161"/>
      <c r="Q40" s="161"/>
      <c r="R40" s="161"/>
      <c r="S40" s="162"/>
      <c r="T40" s="88"/>
      <c r="U40" s="89"/>
      <c r="V40" s="2"/>
      <c r="W40" s="2"/>
      <c r="X40" s="2"/>
      <c r="Y40" s="2"/>
      <c r="Z40" s="2"/>
      <c r="AA40" s="2"/>
      <c r="AB40" s="2"/>
      <c r="AC40" s="4"/>
    </row>
    <row r="41" spans="1:29" ht="15" customHeight="1" x14ac:dyDescent="0.2">
      <c r="A41" s="33" t="s">
        <v>28</v>
      </c>
      <c r="B41" s="210">
        <f>A16</f>
        <v>0</v>
      </c>
      <c r="C41" s="161"/>
      <c r="D41" s="161"/>
      <c r="E41" s="161"/>
      <c r="F41" s="161"/>
      <c r="G41" s="161"/>
      <c r="H41" s="161"/>
      <c r="I41" s="161"/>
      <c r="J41" s="162"/>
      <c r="K41" s="211">
        <f>A9</f>
        <v>0</v>
      </c>
      <c r="L41" s="161"/>
      <c r="M41" s="161"/>
      <c r="N41" s="161"/>
      <c r="O41" s="161"/>
      <c r="P41" s="161"/>
      <c r="Q41" s="161"/>
      <c r="R41" s="161"/>
      <c r="S41" s="162"/>
      <c r="T41" s="88"/>
      <c r="U41" s="89"/>
      <c r="V41" s="2"/>
      <c r="W41" s="2"/>
      <c r="X41" s="2"/>
      <c r="Y41" s="4"/>
      <c r="Z41" s="2"/>
      <c r="AA41" s="2"/>
      <c r="AB41" s="2"/>
      <c r="AC41" s="2"/>
    </row>
    <row r="42" spans="1:29" ht="15" customHeight="1" x14ac:dyDescent="0.2">
      <c r="A42" s="33" t="s">
        <v>29</v>
      </c>
      <c r="B42" s="210">
        <f>A14</f>
        <v>0</v>
      </c>
      <c r="C42" s="161"/>
      <c r="D42" s="161"/>
      <c r="E42" s="161"/>
      <c r="F42" s="161"/>
      <c r="G42" s="161"/>
      <c r="H42" s="161"/>
      <c r="I42" s="161"/>
      <c r="J42" s="162"/>
      <c r="K42" s="211">
        <f t="shared" ref="K42:K44" si="56">A12</f>
        <v>0</v>
      </c>
      <c r="L42" s="161"/>
      <c r="M42" s="161"/>
      <c r="N42" s="161"/>
      <c r="O42" s="161"/>
      <c r="P42" s="161"/>
      <c r="Q42" s="161"/>
      <c r="R42" s="161"/>
      <c r="S42" s="162"/>
      <c r="T42" s="92"/>
      <c r="U42" s="93"/>
      <c r="V42" s="2"/>
      <c r="W42" s="2"/>
      <c r="X42" s="2"/>
      <c r="Y42" s="4"/>
      <c r="Z42" s="2"/>
      <c r="AA42" s="2"/>
      <c r="AB42" s="2"/>
      <c r="AC42" s="99"/>
    </row>
    <row r="43" spans="1:29" ht="15" customHeight="1" x14ac:dyDescent="0.2">
      <c r="A43" s="33" t="s">
        <v>30</v>
      </c>
      <c r="B43" s="210">
        <f>A9</f>
        <v>0</v>
      </c>
      <c r="C43" s="161"/>
      <c r="D43" s="161"/>
      <c r="E43" s="161"/>
      <c r="F43" s="161"/>
      <c r="G43" s="161"/>
      <c r="H43" s="161"/>
      <c r="I43" s="161"/>
      <c r="J43" s="162"/>
      <c r="K43" s="211">
        <f t="shared" si="56"/>
        <v>0</v>
      </c>
      <c r="L43" s="161"/>
      <c r="M43" s="161"/>
      <c r="N43" s="161"/>
      <c r="O43" s="161"/>
      <c r="P43" s="161"/>
      <c r="Q43" s="161"/>
      <c r="R43" s="161"/>
      <c r="S43" s="162"/>
      <c r="T43" s="92"/>
      <c r="U43" s="93"/>
      <c r="V43" s="2"/>
      <c r="W43" s="2"/>
      <c r="X43" s="2"/>
      <c r="Y43" s="2"/>
      <c r="Z43" s="2"/>
      <c r="AA43" s="2"/>
      <c r="AB43" s="2"/>
      <c r="AC43" s="99"/>
    </row>
    <row r="44" spans="1:29" ht="15" customHeight="1" x14ac:dyDescent="0.2">
      <c r="A44" s="33" t="s">
        <v>31</v>
      </c>
      <c r="B44" s="210">
        <f t="shared" ref="B44:B45" si="57">A15</f>
        <v>0</v>
      </c>
      <c r="C44" s="161"/>
      <c r="D44" s="161"/>
      <c r="E44" s="161"/>
      <c r="F44" s="161"/>
      <c r="G44" s="161"/>
      <c r="H44" s="161"/>
      <c r="I44" s="161"/>
      <c r="J44" s="162"/>
      <c r="K44" s="211">
        <f t="shared" si="56"/>
        <v>0</v>
      </c>
      <c r="L44" s="161"/>
      <c r="M44" s="161"/>
      <c r="N44" s="161"/>
      <c r="O44" s="161"/>
      <c r="P44" s="161"/>
      <c r="Q44" s="161"/>
      <c r="R44" s="161"/>
      <c r="S44" s="162"/>
      <c r="T44" s="92"/>
      <c r="U44" s="93"/>
      <c r="V44" s="2"/>
      <c r="W44" s="2"/>
      <c r="X44" s="2"/>
      <c r="Y44" s="2"/>
      <c r="Z44" s="2"/>
      <c r="AA44" s="2"/>
      <c r="AB44" s="2"/>
      <c r="AC44" s="99"/>
    </row>
    <row r="45" spans="1:29" ht="15" customHeight="1" x14ac:dyDescent="0.2">
      <c r="A45" s="33" t="s">
        <v>32</v>
      </c>
      <c r="B45" s="210">
        <f t="shared" si="57"/>
        <v>0</v>
      </c>
      <c r="C45" s="161"/>
      <c r="D45" s="161"/>
      <c r="E45" s="161"/>
      <c r="F45" s="161"/>
      <c r="G45" s="161"/>
      <c r="H45" s="161"/>
      <c r="I45" s="161"/>
      <c r="J45" s="162"/>
      <c r="K45" s="211">
        <f>A11</f>
        <v>0</v>
      </c>
      <c r="L45" s="161"/>
      <c r="M45" s="161"/>
      <c r="N45" s="161"/>
      <c r="O45" s="161"/>
      <c r="P45" s="161"/>
      <c r="Q45" s="161"/>
      <c r="R45" s="161"/>
      <c r="S45" s="162"/>
      <c r="T45" s="92"/>
      <c r="U45" s="93"/>
      <c r="V45" s="2"/>
      <c r="W45" s="2"/>
      <c r="X45" s="2"/>
      <c r="Y45" s="4" t="s">
        <v>23</v>
      </c>
      <c r="Z45" s="2"/>
      <c r="AA45" s="2"/>
      <c r="AB45" s="2"/>
      <c r="AC45" s="99"/>
    </row>
    <row r="46" spans="1:29" ht="15" customHeight="1" x14ac:dyDescent="0.2">
      <c r="A46" s="33" t="s">
        <v>33</v>
      </c>
      <c r="B46" s="210">
        <f>A12</f>
        <v>0</v>
      </c>
      <c r="C46" s="161"/>
      <c r="D46" s="161"/>
      <c r="E46" s="161"/>
      <c r="F46" s="161"/>
      <c r="G46" s="161"/>
      <c r="H46" s="161"/>
      <c r="I46" s="161"/>
      <c r="J46" s="162"/>
      <c r="K46" s="211">
        <f>A9</f>
        <v>0</v>
      </c>
      <c r="L46" s="161"/>
      <c r="M46" s="161"/>
      <c r="N46" s="161"/>
      <c r="O46" s="161"/>
      <c r="P46" s="161"/>
      <c r="Q46" s="161"/>
      <c r="R46" s="161"/>
      <c r="S46" s="162"/>
      <c r="T46" s="94"/>
      <c r="U46" s="93"/>
      <c r="V46" s="2"/>
      <c r="W46" s="2"/>
      <c r="X46" s="2"/>
      <c r="Y46" s="2"/>
      <c r="Z46" s="2"/>
      <c r="AA46" s="2"/>
      <c r="AB46" s="2"/>
      <c r="AC46" s="99" t="s">
        <v>23</v>
      </c>
    </row>
    <row r="47" spans="1:29" ht="15" customHeight="1" x14ac:dyDescent="0.2">
      <c r="A47" s="33" t="s">
        <v>34</v>
      </c>
      <c r="B47" s="212"/>
      <c r="C47" s="161"/>
      <c r="D47" s="161"/>
      <c r="E47" s="161"/>
      <c r="F47" s="161"/>
      <c r="G47" s="161"/>
      <c r="H47" s="161"/>
      <c r="I47" s="161"/>
      <c r="J47" s="162"/>
      <c r="K47" s="218"/>
      <c r="L47" s="161"/>
      <c r="M47" s="161"/>
      <c r="N47" s="161"/>
      <c r="O47" s="161"/>
      <c r="P47" s="161"/>
      <c r="Q47" s="161"/>
      <c r="R47" s="161"/>
      <c r="S47" s="162"/>
      <c r="T47" s="94"/>
      <c r="U47" s="93"/>
      <c r="V47" s="2"/>
      <c r="W47" s="2"/>
      <c r="X47" s="2"/>
      <c r="Y47" s="2"/>
      <c r="Z47" s="2"/>
      <c r="AA47" s="2"/>
      <c r="AB47" s="2"/>
      <c r="AC47" s="99" t="s">
        <v>23</v>
      </c>
    </row>
    <row r="48" spans="1:29" ht="15" customHeight="1" x14ac:dyDescent="0.2">
      <c r="A48" s="33" t="s">
        <v>35</v>
      </c>
      <c r="B48" s="210">
        <f>A10</f>
        <v>0</v>
      </c>
      <c r="C48" s="161"/>
      <c r="D48" s="161"/>
      <c r="E48" s="161"/>
      <c r="F48" s="161"/>
      <c r="G48" s="161"/>
      <c r="H48" s="161"/>
      <c r="I48" s="161"/>
      <c r="J48" s="162"/>
      <c r="K48" s="211">
        <f>A14</f>
        <v>0</v>
      </c>
      <c r="L48" s="161"/>
      <c r="M48" s="161"/>
      <c r="N48" s="161"/>
      <c r="O48" s="161"/>
      <c r="P48" s="161"/>
      <c r="Q48" s="161"/>
      <c r="R48" s="161"/>
      <c r="S48" s="162"/>
      <c r="T48" s="94"/>
      <c r="U48" s="93"/>
      <c r="V48" s="2" t="s">
        <v>23</v>
      </c>
      <c r="W48" s="2"/>
      <c r="X48" s="2"/>
      <c r="Y48" s="2"/>
      <c r="Z48" s="2"/>
      <c r="AA48" s="2"/>
      <c r="AB48" s="2"/>
      <c r="AC48" s="99" t="s">
        <v>23</v>
      </c>
    </row>
    <row r="49" spans="1:29" ht="15" customHeight="1" x14ac:dyDescent="0.2">
      <c r="A49" s="33" t="s">
        <v>36</v>
      </c>
      <c r="B49" s="210">
        <f>A15</f>
        <v>0</v>
      </c>
      <c r="C49" s="161"/>
      <c r="D49" s="161"/>
      <c r="E49" s="161"/>
      <c r="F49" s="161"/>
      <c r="G49" s="161"/>
      <c r="H49" s="161"/>
      <c r="I49" s="161"/>
      <c r="J49" s="162"/>
      <c r="K49" s="211">
        <f>A16</f>
        <v>0</v>
      </c>
      <c r="L49" s="161"/>
      <c r="M49" s="161"/>
      <c r="N49" s="161"/>
      <c r="O49" s="161"/>
      <c r="P49" s="161"/>
      <c r="Q49" s="161"/>
      <c r="R49" s="161"/>
      <c r="S49" s="162"/>
      <c r="T49" s="94"/>
      <c r="U49" s="93"/>
      <c r="V49" s="2" t="s">
        <v>23</v>
      </c>
      <c r="W49" s="2"/>
      <c r="X49" s="2"/>
      <c r="Y49" s="2"/>
      <c r="Z49" s="99"/>
      <c r="AA49" s="2"/>
      <c r="AB49" s="2"/>
      <c r="AC49" s="99"/>
    </row>
    <row r="50" spans="1:29" ht="15" customHeight="1" x14ac:dyDescent="0.2">
      <c r="A50" s="33" t="s">
        <v>37</v>
      </c>
      <c r="B50" s="210">
        <f>A10</f>
        <v>0</v>
      </c>
      <c r="C50" s="161"/>
      <c r="D50" s="161"/>
      <c r="E50" s="161"/>
      <c r="F50" s="161"/>
      <c r="G50" s="161"/>
      <c r="H50" s="161"/>
      <c r="I50" s="161"/>
      <c r="J50" s="162"/>
      <c r="K50" s="211">
        <f>A16</f>
        <v>0</v>
      </c>
      <c r="L50" s="161"/>
      <c r="M50" s="161"/>
      <c r="N50" s="161"/>
      <c r="O50" s="161"/>
      <c r="P50" s="161"/>
      <c r="Q50" s="161"/>
      <c r="R50" s="161"/>
      <c r="S50" s="162"/>
      <c r="T50" s="92"/>
      <c r="U50" s="93"/>
      <c r="V50" s="2" t="s">
        <v>23</v>
      </c>
      <c r="W50" s="2"/>
      <c r="X50" s="2"/>
      <c r="Y50" s="2"/>
      <c r="Z50" s="99"/>
      <c r="AA50" s="2"/>
      <c r="AB50" s="2"/>
      <c r="AC50" s="99"/>
    </row>
    <row r="51" spans="1:29" ht="15" customHeight="1" x14ac:dyDescent="0.2">
      <c r="A51" s="33" t="s">
        <v>38</v>
      </c>
      <c r="B51" s="210">
        <f>A13</f>
        <v>0</v>
      </c>
      <c r="C51" s="161"/>
      <c r="D51" s="161"/>
      <c r="E51" s="161"/>
      <c r="F51" s="161"/>
      <c r="G51" s="161"/>
      <c r="H51" s="161"/>
      <c r="I51" s="161"/>
      <c r="J51" s="162"/>
      <c r="K51" s="211">
        <f>A15</f>
        <v>0</v>
      </c>
      <c r="L51" s="161"/>
      <c r="M51" s="161"/>
      <c r="N51" s="161"/>
      <c r="O51" s="161"/>
      <c r="P51" s="161"/>
      <c r="Q51" s="161"/>
      <c r="R51" s="161"/>
      <c r="S51" s="162"/>
      <c r="T51" s="92"/>
      <c r="U51" s="93"/>
      <c r="V51" s="2"/>
      <c r="W51" s="2"/>
      <c r="X51" s="2"/>
      <c r="Y51" s="2"/>
      <c r="Z51" s="99"/>
      <c r="AA51" s="2"/>
      <c r="AB51" s="2"/>
      <c r="AC51" s="99"/>
    </row>
    <row r="52" spans="1:29" ht="15" customHeight="1" x14ac:dyDescent="0.2">
      <c r="A52" s="33" t="s">
        <v>39</v>
      </c>
      <c r="B52" s="210">
        <f t="shared" ref="B52:B53" si="58">A13</f>
        <v>0</v>
      </c>
      <c r="C52" s="161"/>
      <c r="D52" s="161"/>
      <c r="E52" s="161"/>
      <c r="F52" s="161"/>
      <c r="G52" s="161"/>
      <c r="H52" s="161"/>
      <c r="I52" s="161"/>
      <c r="J52" s="162"/>
      <c r="K52" s="211">
        <f>A10</f>
        <v>0</v>
      </c>
      <c r="L52" s="161"/>
      <c r="M52" s="161"/>
      <c r="N52" s="161"/>
      <c r="O52" s="161"/>
      <c r="P52" s="161"/>
      <c r="Q52" s="161"/>
      <c r="R52" s="161"/>
      <c r="S52" s="162"/>
      <c r="T52" s="92"/>
      <c r="U52" s="93"/>
      <c r="V52" s="2"/>
      <c r="W52" s="2"/>
      <c r="X52" s="2"/>
      <c r="Y52" s="2"/>
      <c r="Z52" s="2"/>
      <c r="AA52" s="2"/>
      <c r="AB52" s="2"/>
      <c r="AC52" s="2"/>
    </row>
    <row r="53" spans="1:29" ht="15" customHeight="1" x14ac:dyDescent="0.2">
      <c r="A53" s="33" t="s">
        <v>40</v>
      </c>
      <c r="B53" s="210">
        <f t="shared" si="58"/>
        <v>0</v>
      </c>
      <c r="C53" s="161"/>
      <c r="D53" s="161"/>
      <c r="E53" s="161"/>
      <c r="F53" s="161"/>
      <c r="G53" s="161"/>
      <c r="H53" s="161"/>
      <c r="I53" s="161"/>
      <c r="J53" s="162"/>
      <c r="K53" s="211">
        <f>A16</f>
        <v>0</v>
      </c>
      <c r="L53" s="161"/>
      <c r="M53" s="161"/>
      <c r="N53" s="161"/>
      <c r="O53" s="161"/>
      <c r="P53" s="161"/>
      <c r="Q53" s="161"/>
      <c r="R53" s="161"/>
      <c r="S53" s="162"/>
      <c r="T53" s="92"/>
      <c r="U53" s="93"/>
      <c r="V53" s="2"/>
      <c r="W53" s="2"/>
      <c r="X53" s="2"/>
      <c r="Y53" s="2"/>
      <c r="Z53" s="2"/>
      <c r="AA53" s="2"/>
      <c r="AB53" s="2"/>
      <c r="AC53" s="100"/>
    </row>
    <row r="54" spans="1:29" ht="15" customHeight="1" x14ac:dyDescent="0.2">
      <c r="A54" s="154" t="s">
        <v>41</v>
      </c>
      <c r="B54" s="210">
        <f>A9</f>
        <v>0</v>
      </c>
      <c r="C54" s="161"/>
      <c r="D54" s="161"/>
      <c r="E54" s="161"/>
      <c r="F54" s="161"/>
      <c r="G54" s="161"/>
      <c r="H54" s="161"/>
      <c r="I54" s="161"/>
      <c r="J54" s="162"/>
      <c r="K54" s="211">
        <f>A11</f>
        <v>0</v>
      </c>
      <c r="L54" s="161"/>
      <c r="M54" s="161"/>
      <c r="N54" s="161"/>
      <c r="O54" s="161"/>
      <c r="P54" s="161"/>
      <c r="Q54" s="161"/>
      <c r="R54" s="161"/>
      <c r="S54" s="162"/>
      <c r="T54" s="97"/>
      <c r="U54" s="98"/>
      <c r="V54" s="2"/>
      <c r="W54" s="2"/>
      <c r="X54" s="2"/>
      <c r="Y54" s="2"/>
      <c r="Z54" s="2"/>
      <c r="AA54" s="2"/>
      <c r="AB54" s="2"/>
      <c r="AC54" s="100"/>
    </row>
    <row r="55" spans="1:29" ht="15" customHeight="1" x14ac:dyDescent="0.2">
      <c r="A55" s="154" t="s">
        <v>42</v>
      </c>
      <c r="B55" s="210">
        <f>A13</f>
        <v>0</v>
      </c>
      <c r="C55" s="161"/>
      <c r="D55" s="161"/>
      <c r="E55" s="161"/>
      <c r="F55" s="161"/>
      <c r="G55" s="161"/>
      <c r="H55" s="161"/>
      <c r="I55" s="161"/>
      <c r="J55" s="162"/>
      <c r="K55" s="211">
        <f>A14</f>
        <v>0</v>
      </c>
      <c r="L55" s="161"/>
      <c r="M55" s="161"/>
      <c r="N55" s="161"/>
      <c r="O55" s="161"/>
      <c r="P55" s="161"/>
      <c r="Q55" s="161"/>
      <c r="R55" s="161"/>
      <c r="S55" s="162"/>
      <c r="T55" s="97"/>
      <c r="U55" s="98"/>
      <c r="V55" s="2"/>
      <c r="W55" s="2"/>
      <c r="X55" s="2"/>
      <c r="Y55" s="2"/>
      <c r="Z55" s="2"/>
      <c r="AA55" s="2"/>
      <c r="AB55" s="2"/>
      <c r="AC55" s="100"/>
    </row>
    <row r="56" spans="1:29" ht="15" customHeight="1" x14ac:dyDescent="0.2">
      <c r="A56" s="39" t="s">
        <v>46</v>
      </c>
      <c r="B56" s="220"/>
      <c r="C56" s="194"/>
      <c r="D56" s="194"/>
      <c r="E56" s="194"/>
      <c r="F56" s="194"/>
      <c r="G56" s="194"/>
      <c r="H56" s="194"/>
      <c r="I56" s="194"/>
      <c r="J56" s="195"/>
      <c r="K56" s="219"/>
      <c r="L56" s="194"/>
      <c r="M56" s="194"/>
      <c r="N56" s="194"/>
      <c r="O56" s="194"/>
      <c r="P56" s="194"/>
      <c r="Q56" s="194"/>
      <c r="R56" s="194"/>
      <c r="S56" s="195"/>
      <c r="T56" s="101"/>
      <c r="U56" s="102"/>
      <c r="V56" s="2"/>
      <c r="W56" s="2"/>
      <c r="X56" s="2"/>
      <c r="Y56" s="2"/>
      <c r="Z56" s="2"/>
      <c r="AA56" s="2"/>
      <c r="AB56" s="2"/>
      <c r="AC56" s="100" t="s">
        <v>23</v>
      </c>
    </row>
    <row r="57" spans="1:29" ht="15" customHeight="1" x14ac:dyDescent="0.2">
      <c r="V57" s="2"/>
      <c r="W57" s="2"/>
      <c r="X57" s="2"/>
      <c r="Y57" s="2"/>
      <c r="Z57" s="2"/>
      <c r="AA57" s="2"/>
      <c r="AB57" s="2"/>
      <c r="AC57" s="100" t="s">
        <v>23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3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Paramètres!B1</f>
        <v>A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 t="str">
        <f>Paramètres!B3</f>
        <v>A3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 t="str">
        <f>Paramètres!B4</f>
        <v>A4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15">
      <c r="A6" s="180" t="s">
        <v>9</v>
      </c>
      <c r="B6" s="182" t="s">
        <v>10</v>
      </c>
      <c r="C6" s="183"/>
      <c r="D6" s="184"/>
      <c r="E6" s="185" t="s">
        <v>11</v>
      </c>
      <c r="F6" s="183"/>
      <c r="G6" s="186"/>
      <c r="H6" s="172" t="s">
        <v>12</v>
      </c>
      <c r="I6" s="173"/>
      <c r="J6" s="174"/>
      <c r="K6" s="172" t="s">
        <v>13</v>
      </c>
      <c r="L6" s="173"/>
      <c r="M6" s="174"/>
      <c r="N6" s="172" t="s">
        <v>14</v>
      </c>
      <c r="O6" s="173"/>
      <c r="P6" s="174"/>
      <c r="Q6" s="187" t="s">
        <v>15</v>
      </c>
      <c r="R6" s="173"/>
      <c r="S6" s="174"/>
      <c r="T6" s="172" t="s">
        <v>16</v>
      </c>
      <c r="U6" s="173"/>
      <c r="V6" s="174"/>
      <c r="W6" s="175" t="s">
        <v>17</v>
      </c>
      <c r="X6" s="176"/>
      <c r="Y6" s="176"/>
      <c r="Z6" s="177"/>
      <c r="AA6" s="178" t="s">
        <v>18</v>
      </c>
      <c r="AB6" s="5"/>
      <c r="AC6" s="5"/>
    </row>
    <row r="7" spans="1:29" ht="19.5" customHeight="1" x14ac:dyDescent="0.15">
      <c r="A7" s="181"/>
      <c r="B7" s="6" t="s">
        <v>19</v>
      </c>
      <c r="C7" s="7" t="s">
        <v>20</v>
      </c>
      <c r="D7" s="8" t="s">
        <v>21</v>
      </c>
      <c r="E7" s="6" t="s">
        <v>19</v>
      </c>
      <c r="F7" s="7" t="s">
        <v>20</v>
      </c>
      <c r="G7" s="8" t="s">
        <v>21</v>
      </c>
      <c r="H7" s="6" t="s">
        <v>19</v>
      </c>
      <c r="I7" s="7" t="s">
        <v>20</v>
      </c>
      <c r="J7" s="8" t="s">
        <v>21</v>
      </c>
      <c r="K7" s="6" t="s">
        <v>19</v>
      </c>
      <c r="L7" s="7" t="s">
        <v>20</v>
      </c>
      <c r="M7" s="8" t="s">
        <v>21</v>
      </c>
      <c r="N7" s="6" t="s">
        <v>19</v>
      </c>
      <c r="O7" s="7" t="s">
        <v>20</v>
      </c>
      <c r="P7" s="8" t="s">
        <v>21</v>
      </c>
      <c r="Q7" s="6" t="s">
        <v>19</v>
      </c>
      <c r="R7" s="7" t="s">
        <v>20</v>
      </c>
      <c r="S7" s="8" t="s">
        <v>21</v>
      </c>
      <c r="T7" s="6" t="s">
        <v>19</v>
      </c>
      <c r="U7" s="7" t="s">
        <v>20</v>
      </c>
      <c r="V7" s="8" t="s">
        <v>21</v>
      </c>
      <c r="W7" s="7" t="s">
        <v>20</v>
      </c>
      <c r="X7" s="8" t="s">
        <v>21</v>
      </c>
      <c r="Y7" s="7" t="s">
        <v>19</v>
      </c>
      <c r="Z7" s="8" t="s">
        <v>22</v>
      </c>
      <c r="AA7" s="179"/>
      <c r="AB7" s="5"/>
      <c r="AC7" s="5"/>
    </row>
    <row r="8" spans="1:29" ht="19.5" customHeight="1" x14ac:dyDescent="0.15">
      <c r="A8" s="9" t="str">
        <f>Paramètres!B6</f>
        <v>Bretonnais Cholet 1</v>
      </c>
      <c r="B8" s="10">
        <f>IF(C8&lt;&gt;"",IF((C8-D8)&gt;0,Paramètres!$B$17,IF((C8-D8)&lt;0,Paramètres!$B$19,IF((C8-D8)=0,Paramètres!$B$18))),"")</f>
        <v>1</v>
      </c>
      <c r="C8" s="11">
        <f t="shared" ref="C8:D8" si="0">T18</f>
        <v>0</v>
      </c>
      <c r="D8" s="12">
        <f t="shared" si="0"/>
        <v>0</v>
      </c>
      <c r="E8" s="10">
        <f>IF(F8&lt;&gt;"",IF((F8-G8)&gt;0,Paramètres!$B$17,IF((F8-G8)&lt;0,Paramètres!$B$19,IF((F8-G8)=0,Paramètres!$B$18))),"")</f>
        <v>1</v>
      </c>
      <c r="F8" s="11">
        <f t="shared" ref="F8:G8" si="1">T20</f>
        <v>0</v>
      </c>
      <c r="G8" s="12">
        <f t="shared" si="1"/>
        <v>0</v>
      </c>
      <c r="H8" s="10">
        <f>IF(I8&lt;&gt;"",IF((I8-J8)&gt;0,Paramètres!$B$17,IF((I8-J8)&lt;0,Paramètres!$B$19,IF((I8-J8)=0,Paramètres!$B$18))),"")</f>
        <v>1</v>
      </c>
      <c r="I8" s="11">
        <f t="shared" ref="I8:J8" si="2">T22</f>
        <v>0</v>
      </c>
      <c r="J8" s="12">
        <f t="shared" si="2"/>
        <v>0</v>
      </c>
      <c r="K8" s="10">
        <f>IF(L8&lt;&gt;"",IF((L8-M8)&gt;0,Paramètres!$B$17,IF((L8-M8)&lt;0,Paramètres!$B$19,IF((L8-M8)=0,Paramètres!$B$18))),"")</f>
        <v>1</v>
      </c>
      <c r="L8" s="11">
        <f t="shared" ref="L8:M8" si="3">T24</f>
        <v>0</v>
      </c>
      <c r="M8" s="12">
        <f t="shared" si="3"/>
        <v>0</v>
      </c>
      <c r="N8" s="10">
        <f>IF(O8&lt;&gt;"",IF((O8-P8)&gt;0,Paramètres!$B$17,IF((O8-P8)&lt;0,Paramètres!$B$19,IF((O8-P8)=0,Paramètres!$B$18))),"")</f>
        <v>1</v>
      </c>
      <c r="O8" s="11">
        <f t="shared" ref="O8:P8" si="4">T28</f>
        <v>0</v>
      </c>
      <c r="P8" s="12">
        <f t="shared" si="4"/>
        <v>0</v>
      </c>
      <c r="Q8" s="10">
        <f>IF(R8&lt;&gt;"",IF((R8-S8)&gt;0,Paramètres!$B$17,IF((R8-S8)&lt;0,Paramètres!$B$19,IF((R8-S8)=0,Paramètres!$B$18))),"")</f>
        <v>1</v>
      </c>
      <c r="R8" s="11">
        <f>T30</f>
        <v>0</v>
      </c>
      <c r="S8" s="12">
        <f>U28</f>
        <v>0</v>
      </c>
      <c r="T8" s="10">
        <f>IF(U8&lt;&gt;"",IF((U8-V8)&gt;0,Paramètres!$B$17,IF((U8-V8)&lt;0,Paramètres!$B$19,IF((U8-V8)=0,Paramètres!$B$18))),"")</f>
        <v>1</v>
      </c>
      <c r="U8" s="11">
        <f t="shared" ref="U8:V8" si="5">T32</f>
        <v>0</v>
      </c>
      <c r="V8" s="12">
        <f t="shared" si="5"/>
        <v>0</v>
      </c>
      <c r="W8" s="13">
        <f t="shared" ref="W8:X8" si="6">C8+F8+I8+L8+O8+R8+U8</f>
        <v>0</v>
      </c>
      <c r="X8" s="14">
        <f t="shared" si="6"/>
        <v>0</v>
      </c>
      <c r="Y8" s="15">
        <f t="shared" ref="Y8:Y15" si="7">B8+E8+H8+K8+N8+Q8+T8</f>
        <v>7</v>
      </c>
      <c r="Z8" s="16">
        <f t="shared" ref="Z8:Z15" si="8">IFERROR(W8-X8,"")</f>
        <v>0</v>
      </c>
      <c r="AA8" s="17">
        <f t="shared" ref="AA8:AA15" si="9">COUNTIFS($Y$8:$Y$15,"&gt;"&amp;$Y8)+COUNTIFS($Y$8:$Y$15,Y8,$Z$8:$Z$15,"&gt;"&amp;$Z8)+COUNTIFS($Y$8:$Y$15,Y8,$Z$8:$Z$15,Z8,$W$8:$W$15,"&gt;"&amp;$W8)+1</f>
        <v>1</v>
      </c>
      <c r="AB8" s="5"/>
      <c r="AC8" s="5"/>
    </row>
    <row r="9" spans="1:29" ht="19.5" customHeight="1" x14ac:dyDescent="0.15">
      <c r="A9" s="18" t="str">
        <f>Paramètres!B7</f>
        <v>St Benoit Angers 3</v>
      </c>
      <c r="B9" s="10">
        <f>IF(C9&lt;&gt;"",IF((C9-D9)&gt;0,Paramètres!$B$17,IF((C9-D9)&lt;0,Paramètres!$B$19,IF((C9-D9)=0,Paramètres!$B$18))),"")</f>
        <v>1</v>
      </c>
      <c r="C9" s="11">
        <f t="shared" ref="C9:D9" si="10">T36</f>
        <v>0</v>
      </c>
      <c r="D9" s="12">
        <f t="shared" si="10"/>
        <v>0</v>
      </c>
      <c r="E9" s="10">
        <f>IF(F9&lt;&gt;"",IF((F9-G9)&gt;0,Paramètres!$B$17,IF((F9-G9)&lt;0,Paramètres!$B$19,IF((F9-G9)=0,Paramètres!$B$18))),"")</f>
        <v>1</v>
      </c>
      <c r="F9" s="11">
        <f t="shared" ref="F9:G9" si="11">T21</f>
        <v>0</v>
      </c>
      <c r="G9" s="12">
        <f t="shared" si="11"/>
        <v>0</v>
      </c>
      <c r="H9" s="10">
        <f>IF(I9&lt;&gt;"",IF((I9-J9)&gt;0,Paramètres!$B$17,IF((I9-J9)&lt;0,Paramètres!$B$19,IF((I9-J9)=0,Paramètres!$B$18))),"")</f>
        <v>1</v>
      </c>
      <c r="I9" s="11">
        <f t="shared" ref="I9:J9" si="12">T41</f>
        <v>0</v>
      </c>
      <c r="J9" s="12">
        <f t="shared" si="12"/>
        <v>0</v>
      </c>
      <c r="K9" s="10">
        <f>IF(L9&lt;&gt;"",IF((L9-M9)&gt;0,Paramètres!$B$17,IF((L9-M9)&lt;0,Paramètres!$B$19,IF((L9-M9)=0,Paramètres!$B$18))),"")</f>
        <v>1</v>
      </c>
      <c r="L9" s="11">
        <f>U45</f>
        <v>0</v>
      </c>
      <c r="M9" s="12">
        <f>T45</f>
        <v>0</v>
      </c>
      <c r="N9" s="10">
        <f>IF(O9&lt;&gt;"",IF((O9-P9)&gt;0,Paramètres!$B$17,IF((O9-P9)&lt;0,Paramètres!$B$19,IF((O9-P9)=0,Paramètres!$B$18))),"")</f>
        <v>1</v>
      </c>
      <c r="O9" s="11">
        <f>U29</f>
        <v>0</v>
      </c>
      <c r="P9" s="12">
        <f>T29</f>
        <v>0</v>
      </c>
      <c r="Q9" s="10">
        <f>IF(R9&lt;&gt;"",IF((R9-S9)&gt;0,Paramètres!$B$17,IF((R9-S9)&lt;0,Paramètres!$B$19,IF((R9-S9)=0,Paramètres!$B$18))),"")</f>
        <v>1</v>
      </c>
      <c r="R9" s="11">
        <f>U48</f>
        <v>0</v>
      </c>
      <c r="S9" s="12">
        <f>T48</f>
        <v>0</v>
      </c>
      <c r="T9" s="10">
        <f>IF(U9&lt;&gt;"",IF((U9-V9)&gt;0,Paramètres!$B$17,IF((U9-V9)&lt;0,Paramètres!$B$19,IF((U9-V9)=0,Paramètres!$B$18))),"")</f>
        <v>1</v>
      </c>
      <c r="U9" s="11">
        <f>U32</f>
        <v>0</v>
      </c>
      <c r="V9" s="12">
        <f>T32</f>
        <v>0</v>
      </c>
      <c r="W9" s="19">
        <f t="shared" ref="W9:X9" si="13">C9+F9+I9+L9+O9+R9+U9</f>
        <v>0</v>
      </c>
      <c r="X9" s="20">
        <f t="shared" si="13"/>
        <v>0</v>
      </c>
      <c r="Y9" s="21">
        <f t="shared" si="7"/>
        <v>7</v>
      </c>
      <c r="Z9" s="22">
        <f t="shared" si="8"/>
        <v>0</v>
      </c>
      <c r="AA9" s="23">
        <f t="shared" si="9"/>
        <v>1</v>
      </c>
      <c r="AB9" s="5"/>
      <c r="AC9" s="5"/>
    </row>
    <row r="10" spans="1:29" ht="19.5" customHeight="1" x14ac:dyDescent="0.15">
      <c r="A10" s="18" t="str">
        <f>Paramètres!B8</f>
        <v>St Jo Doué 2</v>
      </c>
      <c r="B10" s="10">
        <f>IF(C10&lt;&gt;"",IF((C10-D10)&gt;0,Paramètres!$B$17,IF((C10-D10)&lt;0,Paramètres!$B$19,IF((C10-D10)=0,Paramètres!$B$18))),"")</f>
        <v>1</v>
      </c>
      <c r="C10" s="11">
        <f t="shared" ref="C10:D10" si="14">T19</f>
        <v>0</v>
      </c>
      <c r="D10" s="12">
        <f t="shared" si="14"/>
        <v>0</v>
      </c>
      <c r="E10" s="10">
        <f>IF(F10&lt;&gt;"",IF((F10-G10)&gt;0,Paramètres!$B$17,IF((F10-G10)&lt;0,Paramètres!$B$19,IF((F10-G10)=0,Paramètres!$B$18))),"")</f>
        <v>1</v>
      </c>
      <c r="F10" s="11">
        <f t="shared" ref="F10:G10" si="15">T39</f>
        <v>0</v>
      </c>
      <c r="G10" s="12">
        <f t="shared" si="15"/>
        <v>0</v>
      </c>
      <c r="H10" s="10">
        <f>IF(I10&lt;&gt;"",IF((I10-J10)&gt;0,Paramètres!$B$17,IF((I10-J10)&lt;0,Paramètres!$B$19,IF((I10-J10)=0,Paramètres!$B$18))),"")</f>
        <v>1</v>
      </c>
      <c r="I10" s="11">
        <f>U41</f>
        <v>0</v>
      </c>
      <c r="J10" s="12">
        <f>T41</f>
        <v>0</v>
      </c>
      <c r="K10" s="10">
        <f>IF(L10&lt;&gt;"",IF((L10-M10)&gt;0,Paramètres!$B$17,IF((L10-M10)&lt;0,Paramètres!$B$19,IF((L10-M10)=0,Paramètres!$B$18))),"")</f>
        <v>1</v>
      </c>
      <c r="L10" s="11">
        <f>U27</f>
        <v>0</v>
      </c>
      <c r="M10" s="12">
        <f>T27</f>
        <v>0</v>
      </c>
      <c r="N10" s="10">
        <f>IF(O10&lt;&gt;"",IF((O10-P10)&gt;0,Paramètres!$B$17,IF((O10-P10)&lt;0,Paramètres!$B$19,IF((O10-P10)=0,Paramètres!$B$18))),"")</f>
        <v>1</v>
      </c>
      <c r="O10" s="11">
        <f>U46</f>
        <v>0</v>
      </c>
      <c r="P10" s="12">
        <f>T46</f>
        <v>0</v>
      </c>
      <c r="Q10" s="10">
        <f>IF(R10&lt;&gt;"",IF((R10-S10)&gt;0,Paramètres!$B$17,IF((R10-S10)&lt;0,Paramètres!$B$19,IF((R10-S10)=0,Paramètres!$B$18))),"")</f>
        <v>1</v>
      </c>
      <c r="R10" s="11">
        <f>U30</f>
        <v>0</v>
      </c>
      <c r="S10" s="12">
        <f>T30</f>
        <v>0</v>
      </c>
      <c r="T10" s="10">
        <f>IF(U10&lt;&gt;"",IF((U10-V10)&gt;0,Paramètres!$B$17,IF((U10-V10)&lt;0,Paramètres!$B$19,IF((U10-V10)=0,Paramètres!$B$18))),"")</f>
        <v>1</v>
      </c>
      <c r="U10" s="11">
        <f t="shared" ref="U10:V10" si="16">T50</f>
        <v>0</v>
      </c>
      <c r="V10" s="12">
        <f t="shared" si="16"/>
        <v>0</v>
      </c>
      <c r="W10" s="19">
        <f t="shared" ref="W10:X10" si="17">C10+F10+I10+L10+O10+R10+U10</f>
        <v>0</v>
      </c>
      <c r="X10" s="20">
        <f t="shared" si="17"/>
        <v>0</v>
      </c>
      <c r="Y10" s="21">
        <f t="shared" si="7"/>
        <v>7</v>
      </c>
      <c r="Z10" s="22">
        <f t="shared" si="8"/>
        <v>0</v>
      </c>
      <c r="AA10" s="23">
        <f t="shared" si="9"/>
        <v>1</v>
      </c>
      <c r="AB10" s="5"/>
      <c r="AC10" s="5"/>
    </row>
    <row r="11" spans="1:29" ht="19.5" customHeight="1" x14ac:dyDescent="0.15">
      <c r="A11" s="18" t="str">
        <f>Paramètres!B9</f>
        <v>St Louis Saumur 1</v>
      </c>
      <c r="B11" s="10">
        <f>IF(C11&lt;&gt;"",IF((C11-D11)&gt;0,Paramètres!$B$17,IF((C11-D11)&lt;0,Paramètres!$B$19,IF((C11-D11)=0,Paramètres!$B$18))),"")</f>
        <v>1</v>
      </c>
      <c r="C11" s="11">
        <f t="shared" ref="C11:D11" si="18">T37</f>
        <v>0</v>
      </c>
      <c r="D11" s="12">
        <f t="shared" si="18"/>
        <v>0</v>
      </c>
      <c r="E11" s="10">
        <f>IF(F11&lt;&gt;"",IF((F11-G11)&gt;0,Paramètres!$B$17,IF((F11-G11)&lt;0,Paramètres!$B$19,IF((F11-G11)=0,Paramètres!$B$18))),"")</f>
        <v>1</v>
      </c>
      <c r="F11" s="11">
        <f>U39</f>
        <v>0</v>
      </c>
      <c r="G11" s="12">
        <f>T39</f>
        <v>0</v>
      </c>
      <c r="H11" s="10">
        <f>IF(I11&lt;&gt;"",IF((I11-J11)&gt;0,Paramètres!$B$17,IF((I11-J11)&lt;0,Paramètres!$B$19,IF((I11-J11)=0,Paramètres!$B$18))),"")</f>
        <v>1</v>
      </c>
      <c r="I11" s="11">
        <f>U23</f>
        <v>0</v>
      </c>
      <c r="J11" s="12">
        <f>T23</f>
        <v>0</v>
      </c>
      <c r="K11" s="10">
        <f>IF(L11&lt;&gt;"",IF((L11-M11)&gt;0,Paramètres!$B$17,IF((L11-M11)&lt;0,Paramètres!$B$19,IF((L11-M11)=0,Paramètres!$B$18))),"")</f>
        <v>1</v>
      </c>
      <c r="L11" s="11">
        <f>U42</f>
        <v>0</v>
      </c>
      <c r="M11" s="12">
        <f>T42</f>
        <v>0</v>
      </c>
      <c r="N11" s="10">
        <f>IF(O11&lt;&gt;"",IF((O11-P11)&gt;0,Paramètres!$B$17,IF((O11-P11)&lt;0,Paramètres!$B$19,IF((O11-P11)=0,Paramètres!$B$18))),"")</f>
        <v>1</v>
      </c>
      <c r="O11" s="11">
        <f>U28</f>
        <v>0</v>
      </c>
      <c r="P11" s="12">
        <f>T28</f>
        <v>0</v>
      </c>
      <c r="Q11" s="10">
        <f>IF(R11&lt;&gt;"",IF((R11-S11)&gt;0,Paramètres!$B$17,IF((R11-S11)&lt;0,Paramètres!$B$19,IF((R11-S11)=0,Paramètres!$B$18))),"")</f>
        <v>1</v>
      </c>
      <c r="R11" s="11">
        <f t="shared" ref="R11:S11" si="19">T48</f>
        <v>0</v>
      </c>
      <c r="S11" s="12">
        <f t="shared" si="19"/>
        <v>0</v>
      </c>
      <c r="T11" s="10">
        <f>IF(U11&lt;&gt;"",IF((U11-V11)&gt;0,Paramètres!$B$17,IF((U11-V11)&lt;0,Paramètres!$B$19,IF((U11-V11)=0,Paramètres!$B$18))),"")</f>
        <v>1</v>
      </c>
      <c r="U11" s="11">
        <f t="shared" ref="U11:V11" si="20">T33</f>
        <v>0</v>
      </c>
      <c r="V11" s="12">
        <f t="shared" si="20"/>
        <v>0</v>
      </c>
      <c r="W11" s="19">
        <f t="shared" ref="W11:X11" si="21">C11+F11+I11+L11+O11+R11+U11</f>
        <v>0</v>
      </c>
      <c r="X11" s="20">
        <f t="shared" si="21"/>
        <v>0</v>
      </c>
      <c r="Y11" s="21">
        <f t="shared" si="7"/>
        <v>7</v>
      </c>
      <c r="Z11" s="22">
        <f t="shared" si="8"/>
        <v>0</v>
      </c>
      <c r="AA11" s="23">
        <f t="shared" si="9"/>
        <v>1</v>
      </c>
      <c r="AB11" s="24" t="s">
        <v>23</v>
      </c>
      <c r="AC11" s="5"/>
    </row>
    <row r="12" spans="1:29" ht="19.5" customHeight="1" x14ac:dyDescent="0.15">
      <c r="A12" s="18" t="str">
        <f>Paramètres!B10</f>
        <v>Angers Rabelais 2</v>
      </c>
      <c r="B12" s="10">
        <f>IF(C12&lt;&gt;"",IF((C12-D12)&gt;0,Paramètres!$B$17,IF((C12-D12)&lt;0,Paramètres!$B$19,IF((C12-D12)=0,Paramètres!$B$18))),"")</f>
        <v>1</v>
      </c>
      <c r="C12" s="11">
        <f>U37</f>
        <v>0</v>
      </c>
      <c r="D12" s="12">
        <f>T37</f>
        <v>0</v>
      </c>
      <c r="E12" s="10">
        <f>IF(F12&lt;&gt;"",IF((F12-G12)&gt;0,Paramètres!$B$17,IF((F12-G12)&lt;0,Paramètres!$B$19,IF((F12-G12)=0,Paramètres!$B$18))),"")</f>
        <v>1</v>
      </c>
      <c r="F12" s="11">
        <f>U21</f>
        <v>0</v>
      </c>
      <c r="G12" s="12">
        <f>T21</f>
        <v>0</v>
      </c>
      <c r="H12" s="10">
        <f>IF(I12&lt;&gt;"",IF((I12-J12)&gt;0,Paramètres!$B$17,IF((I12-J12)&lt;0,Paramètres!$B$19,IF((I12-J12)=0,Paramètres!$B$18))),"")</f>
        <v>1</v>
      </c>
      <c r="I12" s="11">
        <f>U40</f>
        <v>0</v>
      </c>
      <c r="J12" s="12">
        <f>T40</f>
        <v>0</v>
      </c>
      <c r="K12" s="10">
        <f>IF(L12&lt;&gt;"",IF((L12-M12)&gt;0,Paramètres!$B$17,IF((L12-M12)&lt;0,Paramètres!$B$19,IF((L12-M12)=0,Paramètres!$B$18))),"")</f>
        <v>1</v>
      </c>
      <c r="L12" s="11">
        <f>U24</f>
        <v>0</v>
      </c>
      <c r="M12" s="12">
        <f>T24</f>
        <v>0</v>
      </c>
      <c r="N12" s="10">
        <f>IF(O12&lt;&gt;"",IF((O12-P12)&gt;0,Paramètres!$B$17,IF((O12-P12)&lt;0,Paramètres!$B$19,IF((O12-P12)=0,Paramètres!$B$18))),"")</f>
        <v>1</v>
      </c>
      <c r="O12" s="11">
        <f t="shared" ref="O12:P12" si="22">T46</f>
        <v>0</v>
      </c>
      <c r="P12" s="12">
        <f t="shared" si="22"/>
        <v>0</v>
      </c>
      <c r="Q12" s="10">
        <f>IF(R12&lt;&gt;"",IF((R12-S12)&gt;0,Paramètres!$B$17,IF((R12-S12)&lt;0,Paramètres!$B$19,IF((R12-S12)=0,Paramètres!$B$18))),"")</f>
        <v>1</v>
      </c>
      <c r="R12" s="11">
        <f t="shared" ref="R12:S12" si="23">T31</f>
        <v>0</v>
      </c>
      <c r="S12" s="12">
        <f t="shared" si="23"/>
        <v>0</v>
      </c>
      <c r="T12" s="10">
        <f>IF(U12&lt;&gt;"",IF((U12-V12)&gt;0,Paramètres!$B$17,IF((U12-V12)&lt;0,Paramètres!$B$19,IF((U12-V12)=0,Paramètres!$B$18))),"")</f>
        <v>1</v>
      </c>
      <c r="U12" s="11">
        <f t="shared" ref="U12:V12" si="24">T51</f>
        <v>0</v>
      </c>
      <c r="V12" s="12">
        <f t="shared" si="24"/>
        <v>0</v>
      </c>
      <c r="W12" s="19">
        <f t="shared" ref="W12:X12" si="25">C12+F12+I12+L12+O12+R12+U12</f>
        <v>0</v>
      </c>
      <c r="X12" s="20">
        <f t="shared" si="25"/>
        <v>0</v>
      </c>
      <c r="Y12" s="21">
        <f t="shared" si="7"/>
        <v>7</v>
      </c>
      <c r="Z12" s="22">
        <f t="shared" si="8"/>
        <v>0</v>
      </c>
      <c r="AA12" s="23">
        <f t="shared" si="9"/>
        <v>1</v>
      </c>
      <c r="AB12" s="5"/>
      <c r="AC12" s="5"/>
    </row>
    <row r="13" spans="1:29" ht="19.5" customHeight="1" x14ac:dyDescent="0.15">
      <c r="A13" s="18" t="str">
        <f>Paramètres!B11</f>
        <v>Cholet République 2</v>
      </c>
      <c r="B13" s="10">
        <f>IF(C13&lt;&gt;"",IF((C13-D13)&gt;0,Paramètres!$B$17,IF((C13-D13)&lt;0,Paramètres!$B$19,IF((C13-D13)=0,Paramètres!$B$18))),"")</f>
        <v>1</v>
      </c>
      <c r="C13" s="11">
        <f>U19</f>
        <v>0</v>
      </c>
      <c r="D13" s="12">
        <f>T19</f>
        <v>0</v>
      </c>
      <c r="E13" s="10">
        <f>IF(F13&lt;&gt;"",IF((F13-G13)&gt;0,Paramètres!$B$17,IF((F13-G13)&lt;0,Paramètres!$B$19,IF((F13-G13)=0,Paramètres!$B$18))),"")</f>
        <v>1</v>
      </c>
      <c r="F13" s="11">
        <f>U38</f>
        <v>0</v>
      </c>
      <c r="G13" s="12">
        <f>T38</f>
        <v>0</v>
      </c>
      <c r="H13" s="10">
        <f>IF(I13&lt;&gt;"",IF((I13-J13)&gt;0,Paramètres!$B$17,IF((I13-J13)&lt;0,Paramètres!$B$19,IF((I13-J13)=0,Paramètres!$B$18))),"")</f>
        <v>1</v>
      </c>
      <c r="I13" s="11">
        <f>U22</f>
        <v>0</v>
      </c>
      <c r="J13" s="12">
        <f>T22</f>
        <v>0</v>
      </c>
      <c r="K13" s="10">
        <f>IF(L13&lt;&gt;"",IF((L13-M13)&gt;0,Paramètres!$B$17,IF((L13-M13)&lt;0,Paramètres!$B$19,IF((L13-M13)=0,Paramètres!$B$18))),"")</f>
        <v>1</v>
      </c>
      <c r="L13" s="11">
        <f t="shared" ref="L13:M13" si="26">T42</f>
        <v>0</v>
      </c>
      <c r="M13" s="12">
        <f t="shared" si="26"/>
        <v>0</v>
      </c>
      <c r="N13" s="10">
        <f>IF(O13&lt;&gt;"",IF((O13-P13)&gt;0,Paramètres!$B$17,IF((O13-P13)&lt;0,Paramètres!$B$19,IF((O13-P13)=0,Paramètres!$B$18))),"")</f>
        <v>1</v>
      </c>
      <c r="O13" s="11">
        <f t="shared" ref="O13:P13" si="27">T29</f>
        <v>0</v>
      </c>
      <c r="P13" s="12">
        <f t="shared" si="27"/>
        <v>0</v>
      </c>
      <c r="Q13" s="10">
        <f>IF(R13&lt;&gt;"",IF((R13-S13)&gt;0,Paramètres!$B$17,IF((R13-S13)&lt;0,Paramètres!$B$19,IF((R13-S13)=0,Paramètres!$B$18))),"")</f>
        <v>1</v>
      </c>
      <c r="R13" s="11">
        <f t="shared" ref="R13:S13" si="28">T49</f>
        <v>0</v>
      </c>
      <c r="S13" s="12">
        <f t="shared" si="28"/>
        <v>0</v>
      </c>
      <c r="T13" s="10">
        <f>IF(U13&lt;&gt;"",IF((U13-V13)&gt;0,Paramètres!$B$17,IF((U13-V13)&lt;0,Paramètres!$B$19,IF((U13-V13)=0,Paramètres!$B$18))),"")</f>
        <v>1</v>
      </c>
      <c r="U13" s="11">
        <f>U51</f>
        <v>0</v>
      </c>
      <c r="V13" s="12">
        <f>T51</f>
        <v>0</v>
      </c>
      <c r="W13" s="19">
        <f t="shared" ref="W13:X13" si="29">C13+F13+I13+L13+O13+R13+U13</f>
        <v>0</v>
      </c>
      <c r="X13" s="20">
        <f t="shared" si="29"/>
        <v>0</v>
      </c>
      <c r="Y13" s="21">
        <f t="shared" si="7"/>
        <v>7</v>
      </c>
      <c r="Z13" s="22">
        <f t="shared" si="8"/>
        <v>0</v>
      </c>
      <c r="AA13" s="23">
        <f t="shared" si="9"/>
        <v>1</v>
      </c>
      <c r="AB13" s="5"/>
      <c r="AC13" s="5"/>
    </row>
    <row r="14" spans="1:29" ht="19.5" customHeight="1" x14ac:dyDescent="0.15">
      <c r="A14" s="18" t="str">
        <f>Paramètres!B12</f>
        <v>Saumur Delessert 2</v>
      </c>
      <c r="B14" s="10">
        <f>IF(C14&lt;&gt;"",IF((C14-D14)&gt;0,Paramètres!$B$17,IF((C14-D14)&lt;0,Paramètres!$B$19,IF((C14-D14)=0,Paramètres!$B$18))),"")</f>
        <v>1</v>
      </c>
      <c r="C14" s="11">
        <f>U36</f>
        <v>0</v>
      </c>
      <c r="D14" s="12">
        <f>T36</f>
        <v>0</v>
      </c>
      <c r="E14" s="10">
        <f>IF(F14&lt;&gt;"",IF((F14-G14)&gt;0,Paramètres!$B$17,IF((F14-G14)&lt;0,Paramètres!$B$19,IF((F14-G14)=0,Paramètres!$B$18))),"")</f>
        <v>1</v>
      </c>
      <c r="F14" s="11">
        <f>U20</f>
        <v>0</v>
      </c>
      <c r="G14" s="12">
        <f>T20</f>
        <v>0</v>
      </c>
      <c r="H14" s="10">
        <f>IF(I14&lt;&gt;"",IF((I14-J14)&gt;0,Paramètres!$B$17,IF((I14-J14)&lt;0,Paramètres!$B$19,IF((I14-J14)=0,Paramètres!$B$18))),"")</f>
        <v>1</v>
      </c>
      <c r="I14" s="11">
        <f t="shared" ref="I14:J14" si="30">T40</f>
        <v>0</v>
      </c>
      <c r="J14" s="12">
        <f t="shared" si="30"/>
        <v>0</v>
      </c>
      <c r="K14" s="10">
        <f>IF(L14&lt;&gt;"",IF((L14-M14)&gt;0,Paramètres!$B$17,IF((L14-M14)&lt;0,Paramètres!$B$19,IF((L14-M14)=0,Paramètres!$B$18))),"")</f>
        <v>1</v>
      </c>
      <c r="L14" s="11">
        <f t="shared" ref="L14:M14" si="31">T27</f>
        <v>0</v>
      </c>
      <c r="M14" s="12">
        <f t="shared" si="31"/>
        <v>0</v>
      </c>
      <c r="N14" s="10">
        <f>IF(O14&lt;&gt;"",IF((O14-P14)&gt;0,Paramètres!$B$17,IF((O14-P14)&lt;0,Paramètres!$B$19,IF((O14-P14)=0,Paramètres!$B$18))),"")</f>
        <v>1</v>
      </c>
      <c r="O14" s="11">
        <f t="shared" ref="O14:P14" si="32">T47</f>
        <v>0</v>
      </c>
      <c r="P14" s="12">
        <f t="shared" si="32"/>
        <v>0</v>
      </c>
      <c r="Q14" s="10">
        <f>IF(R14&lt;&gt;"",IF((R14-S14)&gt;0,Paramètres!$B$17,IF((R14-S14)&lt;0,Paramètres!$B$19,IF((R14-S14)=0,Paramètres!$B$18))),"")</f>
        <v>1</v>
      </c>
      <c r="R14" s="11">
        <f>U49</f>
        <v>0</v>
      </c>
      <c r="S14" s="12">
        <f>T49</f>
        <v>0</v>
      </c>
      <c r="T14" s="10">
        <f>IF(U14&lt;&gt;"",IF((U14-V14)&gt;0,Paramètres!$B$17,IF((U14-V14)&lt;0,Paramètres!$B$19,IF((U14-V14)=0,Paramètres!$B$18))),"")</f>
        <v>1</v>
      </c>
      <c r="U14" s="11">
        <f>U33</f>
        <v>0</v>
      </c>
      <c r="V14" s="12">
        <f>T33</f>
        <v>0</v>
      </c>
      <c r="W14" s="19">
        <f t="shared" ref="W14:X14" si="33">C14+F14+I14+L14+O14+R14+U14</f>
        <v>0</v>
      </c>
      <c r="X14" s="20">
        <f t="shared" si="33"/>
        <v>0</v>
      </c>
      <c r="Y14" s="25">
        <f t="shared" si="7"/>
        <v>7</v>
      </c>
      <c r="Z14" s="22">
        <f t="shared" si="8"/>
        <v>0</v>
      </c>
      <c r="AA14" s="23">
        <f t="shared" si="9"/>
        <v>1</v>
      </c>
      <c r="AB14" s="5"/>
      <c r="AC14" s="5"/>
    </row>
    <row r="15" spans="1:29" ht="19.5" customHeight="1" x14ac:dyDescent="0.15">
      <c r="A15" s="26">
        <f>Paramètres!B13</f>
        <v>0</v>
      </c>
      <c r="B15" s="10">
        <f>IF(C15&lt;&gt;"",IF((C15-D15)&gt;0,Paramètres!$B$17,IF((C15-D15)&lt;0,Paramètres!$B$19,IF((C15-D15)=0,Paramètres!$B$18))),"")</f>
        <v>1</v>
      </c>
      <c r="C15" s="11">
        <f>U18</f>
        <v>0</v>
      </c>
      <c r="D15" s="12">
        <f>T18</f>
        <v>0</v>
      </c>
      <c r="E15" s="10">
        <f>IF(F15&lt;&gt;"",IF((F15-G15)&gt;0,Paramètres!$B$17,IF((F15-G15)&lt;0,Paramètres!$B$19,IF((F15-G15)=0,Paramètres!$B$18))),"")</f>
        <v>1</v>
      </c>
      <c r="F15" s="11">
        <f t="shared" ref="F15:G15" si="34">T38</f>
        <v>0</v>
      </c>
      <c r="G15" s="12">
        <f t="shared" si="34"/>
        <v>0</v>
      </c>
      <c r="H15" s="10">
        <f>IF(I15&lt;&gt;"",IF((I15-J15)&gt;0,Paramètres!$B$17,IF((I15-J15)&lt;0,Paramètres!$B$19,IF((I15-J15)=0,Paramètres!$B$18))),"")</f>
        <v>1</v>
      </c>
      <c r="I15" s="11">
        <f t="shared" ref="I15:J15" si="35">T23</f>
        <v>0</v>
      </c>
      <c r="J15" s="12">
        <f t="shared" si="35"/>
        <v>0</v>
      </c>
      <c r="K15" s="10">
        <f>IF(L15&lt;&gt;"",IF((L15-M15)&gt;0,Paramètres!$B$17,IF((L15-M15)&lt;0,Paramètres!$B$19,IF((L15-M15)=0,Paramètres!$B$18))),"")</f>
        <v>1</v>
      </c>
      <c r="L15" s="11">
        <f t="shared" ref="L15:M15" si="36">T45</f>
        <v>0</v>
      </c>
      <c r="M15" s="12">
        <f t="shared" si="36"/>
        <v>0</v>
      </c>
      <c r="N15" s="10">
        <f>IF(O15&lt;&gt;"",IF((O15-P15)&gt;0,Paramètres!$B$17,IF((O15-P15)&lt;0,Paramètres!$B$19,IF((O15-P15)=0,Paramètres!$B$18))),"")</f>
        <v>1</v>
      </c>
      <c r="O15" s="11">
        <f>U47</f>
        <v>0</v>
      </c>
      <c r="P15" s="12">
        <f>T47</f>
        <v>0</v>
      </c>
      <c r="Q15" s="10">
        <f>IF(R15&lt;&gt;"",IF((R15-S15)&gt;0,Paramètres!$B$17,IF((R15-S15)&lt;0,Paramètres!$B$19,IF((R15-S15)=0,Paramètres!$B$18))),"")</f>
        <v>1</v>
      </c>
      <c r="R15" s="11">
        <f>U31</f>
        <v>0</v>
      </c>
      <c r="S15" s="12">
        <f>T31</f>
        <v>0</v>
      </c>
      <c r="T15" s="10">
        <f>IF(U15&lt;&gt;"",IF((U15-V15)&gt;0,Paramètres!$B$17,IF((U15-V15)&lt;0,Paramètres!$B$19,IF((U15-V15)=0,Paramètres!$B$18))),"")</f>
        <v>1</v>
      </c>
      <c r="U15" s="11">
        <f>U50</f>
        <v>0</v>
      </c>
      <c r="V15" s="12">
        <f>T50</f>
        <v>0</v>
      </c>
      <c r="W15" s="19">
        <f t="shared" ref="W15:X15" si="37">C15+F15+I15+L15+O15+R15+U15</f>
        <v>0</v>
      </c>
      <c r="X15" s="20">
        <f t="shared" si="37"/>
        <v>0</v>
      </c>
      <c r="Y15" s="21">
        <f t="shared" si="7"/>
        <v>7</v>
      </c>
      <c r="Z15" s="22">
        <f t="shared" si="8"/>
        <v>0</v>
      </c>
      <c r="AA15" s="23">
        <f t="shared" si="9"/>
        <v>1</v>
      </c>
      <c r="AB15" s="5"/>
      <c r="AC15" s="5"/>
    </row>
    <row r="16" spans="1:29" ht="12.75" customHeight="1" x14ac:dyDescent="0.15">
      <c r="A16" s="27" t="s">
        <v>23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8.75" customHeight="1" x14ac:dyDescent="0.15">
      <c r="A17" s="28" t="str">
        <f>K4</f>
        <v>A3</v>
      </c>
      <c r="B17" s="166" t="s">
        <v>24</v>
      </c>
      <c r="C17" s="167"/>
      <c r="D17" s="167"/>
      <c r="E17" s="167"/>
      <c r="F17" s="167"/>
      <c r="G17" s="167"/>
      <c r="H17" s="167"/>
      <c r="I17" s="167"/>
      <c r="J17" s="168"/>
      <c r="K17" s="169" t="s">
        <v>25</v>
      </c>
      <c r="L17" s="167"/>
      <c r="M17" s="167"/>
      <c r="N17" s="167"/>
      <c r="O17" s="167"/>
      <c r="P17" s="167"/>
      <c r="Q17" s="167"/>
      <c r="R17" s="167"/>
      <c r="S17" s="168"/>
      <c r="T17" s="170" t="s">
        <v>26</v>
      </c>
      <c r="U17" s="171"/>
      <c r="V17" s="5"/>
      <c r="W17" s="5"/>
      <c r="X17" s="5"/>
      <c r="Y17" s="5"/>
      <c r="Z17" s="5"/>
      <c r="AA17" s="5"/>
      <c r="AB17" s="5"/>
      <c r="AC17" s="5"/>
    </row>
    <row r="18" spans="1:29" ht="15" customHeight="1" x14ac:dyDescent="0.15">
      <c r="A18" s="29" t="s">
        <v>27</v>
      </c>
      <c r="B18" s="164" t="str">
        <f>A8</f>
        <v>Bretonnais Cholet 1</v>
      </c>
      <c r="C18" s="161"/>
      <c r="D18" s="161"/>
      <c r="E18" s="161"/>
      <c r="F18" s="161"/>
      <c r="G18" s="161"/>
      <c r="H18" s="161"/>
      <c r="I18" s="161"/>
      <c r="J18" s="162"/>
      <c r="K18" s="165">
        <f>A15</f>
        <v>0</v>
      </c>
      <c r="L18" s="161"/>
      <c r="M18" s="161"/>
      <c r="N18" s="161"/>
      <c r="O18" s="161"/>
      <c r="P18" s="161"/>
      <c r="Q18" s="161"/>
      <c r="R18" s="161"/>
      <c r="S18" s="162"/>
      <c r="T18" s="30"/>
      <c r="U18" s="31"/>
      <c r="V18" s="5"/>
      <c r="W18" s="5"/>
      <c r="X18" s="5"/>
      <c r="Y18" s="5"/>
      <c r="Z18" s="5"/>
      <c r="AA18" s="5"/>
      <c r="AB18" s="5"/>
      <c r="AC18" s="32" t="s">
        <v>23</v>
      </c>
    </row>
    <row r="19" spans="1:29" ht="15" customHeight="1" x14ac:dyDescent="0.15">
      <c r="A19" s="33" t="s">
        <v>28</v>
      </c>
      <c r="B19" s="164" t="str">
        <f>A10</f>
        <v>St Jo Doué 2</v>
      </c>
      <c r="C19" s="161"/>
      <c r="D19" s="161"/>
      <c r="E19" s="161"/>
      <c r="F19" s="161"/>
      <c r="G19" s="161"/>
      <c r="H19" s="161"/>
      <c r="I19" s="161"/>
      <c r="J19" s="162"/>
      <c r="K19" s="165" t="str">
        <f t="shared" ref="K19:K20" si="38">A13</f>
        <v>Cholet République 2</v>
      </c>
      <c r="L19" s="161"/>
      <c r="M19" s="161"/>
      <c r="N19" s="161"/>
      <c r="O19" s="161"/>
      <c r="P19" s="161"/>
      <c r="Q19" s="161"/>
      <c r="R19" s="161"/>
      <c r="S19" s="162"/>
      <c r="T19" s="34"/>
      <c r="U19" s="35"/>
      <c r="V19" s="5"/>
      <c r="W19" s="5"/>
      <c r="X19" s="5"/>
      <c r="Y19" s="5"/>
      <c r="Z19" s="5"/>
      <c r="AA19" s="5"/>
      <c r="AB19" s="5"/>
      <c r="AC19" s="5"/>
    </row>
    <row r="20" spans="1:29" ht="15" customHeight="1" x14ac:dyDescent="0.15">
      <c r="A20" s="33" t="s">
        <v>29</v>
      </c>
      <c r="B20" s="164" t="str">
        <f t="shared" ref="B20:B21" si="39">A8</f>
        <v>Bretonnais Cholet 1</v>
      </c>
      <c r="C20" s="161"/>
      <c r="D20" s="161"/>
      <c r="E20" s="161"/>
      <c r="F20" s="161"/>
      <c r="G20" s="161"/>
      <c r="H20" s="161"/>
      <c r="I20" s="161"/>
      <c r="J20" s="162"/>
      <c r="K20" s="165" t="str">
        <f t="shared" si="38"/>
        <v>Saumur Delessert 2</v>
      </c>
      <c r="L20" s="161"/>
      <c r="M20" s="161"/>
      <c r="N20" s="161"/>
      <c r="O20" s="161"/>
      <c r="P20" s="161"/>
      <c r="Q20" s="161"/>
      <c r="R20" s="161"/>
      <c r="S20" s="162"/>
      <c r="T20" s="34"/>
      <c r="U20" s="35"/>
      <c r="V20" s="5"/>
      <c r="W20" s="5"/>
      <c r="X20" s="5"/>
      <c r="Y20" s="5"/>
      <c r="Z20" s="5"/>
      <c r="AA20" s="5"/>
      <c r="AB20" s="5"/>
      <c r="AC20" s="32" t="s">
        <v>23</v>
      </c>
    </row>
    <row r="21" spans="1:29" ht="15" customHeight="1" x14ac:dyDescent="0.15">
      <c r="A21" s="33" t="s">
        <v>30</v>
      </c>
      <c r="B21" s="164" t="str">
        <f t="shared" si="39"/>
        <v>St Benoit Angers 3</v>
      </c>
      <c r="C21" s="161"/>
      <c r="D21" s="161"/>
      <c r="E21" s="161"/>
      <c r="F21" s="161"/>
      <c r="G21" s="161"/>
      <c r="H21" s="161"/>
      <c r="I21" s="161"/>
      <c r="J21" s="162"/>
      <c r="K21" s="165" t="str">
        <f t="shared" ref="K21:K22" si="40">A12</f>
        <v>Angers Rabelais 2</v>
      </c>
      <c r="L21" s="161"/>
      <c r="M21" s="161"/>
      <c r="N21" s="161"/>
      <c r="O21" s="161"/>
      <c r="P21" s="161"/>
      <c r="Q21" s="161"/>
      <c r="R21" s="161"/>
      <c r="S21" s="162"/>
      <c r="T21" s="34"/>
      <c r="U21" s="35"/>
      <c r="V21" s="5"/>
      <c r="W21" s="5"/>
      <c r="X21" s="5"/>
      <c r="Y21" s="5"/>
      <c r="Z21" s="5"/>
      <c r="AA21" s="5"/>
      <c r="AB21" s="5"/>
      <c r="AC21" s="5"/>
    </row>
    <row r="22" spans="1:29" ht="15" customHeight="1" x14ac:dyDescent="0.15">
      <c r="A22" s="33" t="s">
        <v>31</v>
      </c>
      <c r="B22" s="164" t="str">
        <f>A8</f>
        <v>Bretonnais Cholet 1</v>
      </c>
      <c r="C22" s="161"/>
      <c r="D22" s="161"/>
      <c r="E22" s="161"/>
      <c r="F22" s="161"/>
      <c r="G22" s="161"/>
      <c r="H22" s="161"/>
      <c r="I22" s="161"/>
      <c r="J22" s="162"/>
      <c r="K22" s="165" t="str">
        <f t="shared" si="40"/>
        <v>Cholet République 2</v>
      </c>
      <c r="L22" s="161"/>
      <c r="M22" s="161"/>
      <c r="N22" s="161"/>
      <c r="O22" s="161"/>
      <c r="P22" s="161"/>
      <c r="Q22" s="161"/>
      <c r="R22" s="161"/>
      <c r="S22" s="162"/>
      <c r="T22" s="34"/>
      <c r="U22" s="35"/>
      <c r="V22" s="5"/>
      <c r="W22" s="5"/>
      <c r="X22" s="5"/>
      <c r="Y22" s="5"/>
      <c r="Z22" s="5"/>
      <c r="AA22" s="5"/>
      <c r="AB22" s="5"/>
      <c r="AC22" s="5"/>
    </row>
    <row r="23" spans="1:29" ht="15" customHeight="1" x14ac:dyDescent="0.15">
      <c r="A23" s="33" t="s">
        <v>32</v>
      </c>
      <c r="B23" s="164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165" t="str">
        <f t="shared" ref="K23:K24" si="41">A11</f>
        <v>St Louis Saumur 1</v>
      </c>
      <c r="L23" s="161"/>
      <c r="M23" s="161"/>
      <c r="N23" s="161"/>
      <c r="O23" s="161"/>
      <c r="P23" s="161"/>
      <c r="Q23" s="161"/>
      <c r="R23" s="161"/>
      <c r="S23" s="162"/>
      <c r="T23" s="34"/>
      <c r="U23" s="35"/>
      <c r="V23" s="5"/>
      <c r="W23" s="5"/>
      <c r="X23" s="5"/>
      <c r="Y23" s="5"/>
      <c r="Z23" s="5"/>
      <c r="AA23" s="5"/>
      <c r="AB23" s="5"/>
      <c r="AC23" s="5"/>
    </row>
    <row r="24" spans="1:29" ht="15" customHeight="1" x14ac:dyDescent="0.15">
      <c r="A24" s="33" t="s">
        <v>33</v>
      </c>
      <c r="B24" s="164" t="str">
        <f>A8</f>
        <v>Bretonnais Cholet 1</v>
      </c>
      <c r="C24" s="161"/>
      <c r="D24" s="161"/>
      <c r="E24" s="161"/>
      <c r="F24" s="161"/>
      <c r="G24" s="161"/>
      <c r="H24" s="161"/>
      <c r="I24" s="161"/>
      <c r="J24" s="162"/>
      <c r="K24" s="165" t="str">
        <f t="shared" si="41"/>
        <v>Angers Rabelais 2</v>
      </c>
      <c r="L24" s="161"/>
      <c r="M24" s="161"/>
      <c r="N24" s="161"/>
      <c r="O24" s="161"/>
      <c r="P24" s="161"/>
      <c r="Q24" s="161"/>
      <c r="R24" s="161"/>
      <c r="S24" s="162"/>
      <c r="T24" s="34"/>
      <c r="U24" s="35"/>
      <c r="V24" s="5"/>
      <c r="W24" s="5"/>
      <c r="X24" s="5"/>
      <c r="Y24" s="5"/>
      <c r="Z24" s="5"/>
      <c r="AA24" s="5"/>
      <c r="AB24" s="5"/>
      <c r="AC24" s="5"/>
    </row>
    <row r="25" spans="1:29" ht="15" customHeight="1" x14ac:dyDescent="0.15">
      <c r="A25" s="33" t="s">
        <v>34</v>
      </c>
      <c r="B25" s="160"/>
      <c r="C25" s="161"/>
      <c r="D25" s="161"/>
      <c r="E25" s="161"/>
      <c r="F25" s="161"/>
      <c r="G25" s="161"/>
      <c r="H25" s="161"/>
      <c r="I25" s="161"/>
      <c r="J25" s="162"/>
      <c r="K25" s="163"/>
      <c r="L25" s="161"/>
      <c r="M25" s="161"/>
      <c r="N25" s="161"/>
      <c r="O25" s="161"/>
      <c r="P25" s="161"/>
      <c r="Q25" s="161"/>
      <c r="R25" s="161"/>
      <c r="S25" s="162"/>
      <c r="T25" s="34"/>
      <c r="U25" s="35"/>
      <c r="V25" s="5"/>
      <c r="W25" s="5"/>
      <c r="X25" s="5"/>
      <c r="Y25" s="5"/>
      <c r="Z25" s="5"/>
      <c r="AA25" s="5"/>
      <c r="AB25" s="5"/>
      <c r="AC25" s="5"/>
    </row>
    <row r="26" spans="1:29" ht="15" customHeight="1" x14ac:dyDescent="0.15">
      <c r="A26" s="33" t="s">
        <v>35</v>
      </c>
      <c r="B26" s="160"/>
      <c r="C26" s="161"/>
      <c r="D26" s="161"/>
      <c r="E26" s="161"/>
      <c r="F26" s="161"/>
      <c r="G26" s="161"/>
      <c r="H26" s="161"/>
      <c r="I26" s="161"/>
      <c r="J26" s="162"/>
      <c r="K26" s="163"/>
      <c r="L26" s="161"/>
      <c r="M26" s="161"/>
      <c r="N26" s="161"/>
      <c r="O26" s="161"/>
      <c r="P26" s="161"/>
      <c r="Q26" s="161"/>
      <c r="R26" s="161"/>
      <c r="S26" s="162"/>
      <c r="T26" s="34"/>
      <c r="U26" s="35"/>
      <c r="V26" s="5"/>
      <c r="W26" s="5"/>
      <c r="X26" s="5"/>
      <c r="Y26" s="5"/>
      <c r="Z26" s="5"/>
      <c r="AA26" s="5"/>
      <c r="AB26" s="5"/>
      <c r="AC26" s="5"/>
    </row>
    <row r="27" spans="1:29" ht="15" customHeight="1" x14ac:dyDescent="0.15">
      <c r="A27" s="33" t="s">
        <v>36</v>
      </c>
      <c r="B27" s="164" t="str">
        <f>A14</f>
        <v>Saumur Delessert 2</v>
      </c>
      <c r="C27" s="161"/>
      <c r="D27" s="161"/>
      <c r="E27" s="161"/>
      <c r="F27" s="161"/>
      <c r="G27" s="161"/>
      <c r="H27" s="161"/>
      <c r="I27" s="161"/>
      <c r="J27" s="162"/>
      <c r="K27" s="165" t="str">
        <f t="shared" ref="K27:K28" si="42">A10</f>
        <v>St Jo Doué 2</v>
      </c>
      <c r="L27" s="161"/>
      <c r="M27" s="161"/>
      <c r="N27" s="161"/>
      <c r="O27" s="161"/>
      <c r="P27" s="161"/>
      <c r="Q27" s="161"/>
      <c r="R27" s="161"/>
      <c r="S27" s="162"/>
      <c r="T27" s="34"/>
      <c r="U27" s="35"/>
      <c r="V27" s="5"/>
      <c r="W27" s="5"/>
      <c r="X27" s="5"/>
      <c r="Y27" s="5"/>
      <c r="Z27" s="5"/>
      <c r="AA27" s="5"/>
      <c r="AB27" s="5"/>
      <c r="AC27" s="5"/>
    </row>
    <row r="28" spans="1:29" ht="15" customHeight="1" x14ac:dyDescent="0.15">
      <c r="A28" s="33" t="s">
        <v>37</v>
      </c>
      <c r="B28" s="164" t="str">
        <f>A8</f>
        <v>Bretonnais Cholet 1</v>
      </c>
      <c r="C28" s="161"/>
      <c r="D28" s="161"/>
      <c r="E28" s="161"/>
      <c r="F28" s="161"/>
      <c r="G28" s="161"/>
      <c r="H28" s="161"/>
      <c r="I28" s="161"/>
      <c r="J28" s="162"/>
      <c r="K28" s="165" t="str">
        <f t="shared" si="42"/>
        <v>St Louis Saumur 1</v>
      </c>
      <c r="L28" s="161"/>
      <c r="M28" s="161"/>
      <c r="N28" s="161"/>
      <c r="O28" s="161"/>
      <c r="P28" s="161"/>
      <c r="Q28" s="161"/>
      <c r="R28" s="161"/>
      <c r="S28" s="162"/>
      <c r="T28" s="34"/>
      <c r="U28" s="35"/>
      <c r="V28" s="5"/>
      <c r="W28" s="5"/>
      <c r="X28" s="5"/>
      <c r="Y28" s="5"/>
      <c r="Z28" s="5"/>
      <c r="AA28" s="5"/>
      <c r="AB28" s="5"/>
      <c r="AC28" s="5"/>
    </row>
    <row r="29" spans="1:29" ht="15" customHeight="1" x14ac:dyDescent="0.15">
      <c r="A29" s="33" t="s">
        <v>38</v>
      </c>
      <c r="B29" s="164" t="str">
        <f>A13</f>
        <v>Cholet République 2</v>
      </c>
      <c r="C29" s="161"/>
      <c r="D29" s="161"/>
      <c r="E29" s="161"/>
      <c r="F29" s="161"/>
      <c r="G29" s="161"/>
      <c r="H29" s="161"/>
      <c r="I29" s="161"/>
      <c r="J29" s="162"/>
      <c r="K29" s="165" t="str">
        <f t="shared" ref="K29:K30" si="43">A9</f>
        <v>St Benoit Angers 3</v>
      </c>
      <c r="L29" s="161"/>
      <c r="M29" s="161"/>
      <c r="N29" s="161"/>
      <c r="O29" s="161"/>
      <c r="P29" s="161"/>
      <c r="Q29" s="161"/>
      <c r="R29" s="161"/>
      <c r="S29" s="162"/>
      <c r="T29" s="34"/>
      <c r="U29" s="35"/>
      <c r="V29" s="5"/>
      <c r="W29" s="5"/>
      <c r="X29" s="5"/>
      <c r="Y29" s="5"/>
      <c r="Z29" s="5"/>
      <c r="AA29" s="5"/>
      <c r="AB29" s="5"/>
      <c r="AC29" s="5"/>
    </row>
    <row r="30" spans="1:29" ht="15" customHeight="1" x14ac:dyDescent="0.15">
      <c r="A30" s="33" t="s">
        <v>39</v>
      </c>
      <c r="B30" s="164" t="str">
        <f>A8</f>
        <v>Bretonnais Cholet 1</v>
      </c>
      <c r="C30" s="161"/>
      <c r="D30" s="161"/>
      <c r="E30" s="161"/>
      <c r="F30" s="161"/>
      <c r="G30" s="161"/>
      <c r="H30" s="161"/>
      <c r="I30" s="161"/>
      <c r="J30" s="162"/>
      <c r="K30" s="165" t="str">
        <f t="shared" si="43"/>
        <v>St Jo Doué 2</v>
      </c>
      <c r="L30" s="161"/>
      <c r="M30" s="161"/>
      <c r="N30" s="161"/>
      <c r="O30" s="161"/>
      <c r="P30" s="161"/>
      <c r="Q30" s="161"/>
      <c r="R30" s="161"/>
      <c r="S30" s="162"/>
      <c r="T30" s="34"/>
      <c r="U30" s="35"/>
      <c r="V30" s="5"/>
      <c r="W30" s="5"/>
      <c r="X30" s="5"/>
      <c r="Y30" s="5"/>
      <c r="Z30" s="5"/>
      <c r="AA30" s="5"/>
      <c r="AB30" s="5"/>
      <c r="AC30" s="5"/>
    </row>
    <row r="31" spans="1:29" ht="15" customHeight="1" x14ac:dyDescent="0.15">
      <c r="A31" s="33" t="s">
        <v>40</v>
      </c>
      <c r="B31" s="164" t="str">
        <f>A12</f>
        <v>Angers Rabelais 2</v>
      </c>
      <c r="C31" s="161"/>
      <c r="D31" s="161"/>
      <c r="E31" s="161"/>
      <c r="F31" s="161"/>
      <c r="G31" s="161"/>
      <c r="H31" s="161"/>
      <c r="I31" s="161"/>
      <c r="J31" s="162"/>
      <c r="K31" s="165">
        <f>A15</f>
        <v>0</v>
      </c>
      <c r="L31" s="161"/>
      <c r="M31" s="161"/>
      <c r="N31" s="161"/>
      <c r="O31" s="161"/>
      <c r="P31" s="161"/>
      <c r="Q31" s="161"/>
      <c r="R31" s="161"/>
      <c r="S31" s="162"/>
      <c r="T31" s="34"/>
      <c r="U31" s="35"/>
      <c r="V31" s="5"/>
      <c r="W31" s="5"/>
      <c r="X31" s="5"/>
      <c r="Y31" s="5"/>
      <c r="Z31" s="5"/>
      <c r="AA31" s="5"/>
      <c r="AB31" s="5"/>
      <c r="AC31" s="5"/>
    </row>
    <row r="32" spans="1:29" ht="15" customHeight="1" x14ac:dyDescent="0.15">
      <c r="A32" s="33" t="s">
        <v>41</v>
      </c>
      <c r="B32" s="164" t="str">
        <f>A8</f>
        <v>Bretonnais Cholet 1</v>
      </c>
      <c r="C32" s="161"/>
      <c r="D32" s="161"/>
      <c r="E32" s="161"/>
      <c r="F32" s="161"/>
      <c r="G32" s="161"/>
      <c r="H32" s="161"/>
      <c r="I32" s="161"/>
      <c r="J32" s="162"/>
      <c r="K32" s="165" t="str">
        <f>A9</f>
        <v>St Benoit Angers 3</v>
      </c>
      <c r="L32" s="161"/>
      <c r="M32" s="161"/>
      <c r="N32" s="161"/>
      <c r="O32" s="161"/>
      <c r="P32" s="161"/>
      <c r="Q32" s="161"/>
      <c r="R32" s="161"/>
      <c r="S32" s="162"/>
      <c r="T32" s="34"/>
      <c r="U32" s="3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15">
      <c r="A33" s="33" t="s">
        <v>42</v>
      </c>
      <c r="B33" s="164" t="str">
        <f>A11</f>
        <v>St Louis Saumur 1</v>
      </c>
      <c r="C33" s="161"/>
      <c r="D33" s="161"/>
      <c r="E33" s="161"/>
      <c r="F33" s="161"/>
      <c r="G33" s="161"/>
      <c r="H33" s="161"/>
      <c r="I33" s="161"/>
      <c r="J33" s="162"/>
      <c r="K33" s="165" t="str">
        <f>A14</f>
        <v>Saumur Delessert 2</v>
      </c>
      <c r="L33" s="161"/>
      <c r="M33" s="161"/>
      <c r="N33" s="161"/>
      <c r="O33" s="161"/>
      <c r="P33" s="161"/>
      <c r="Q33" s="161"/>
      <c r="R33" s="161"/>
      <c r="S33" s="162"/>
      <c r="T33" s="34"/>
      <c r="U33" s="3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15">
      <c r="A34" s="33" t="s">
        <v>43</v>
      </c>
      <c r="B34" s="160"/>
      <c r="C34" s="161"/>
      <c r="D34" s="161"/>
      <c r="E34" s="161"/>
      <c r="F34" s="161"/>
      <c r="G34" s="161"/>
      <c r="H34" s="161"/>
      <c r="I34" s="161"/>
      <c r="J34" s="162"/>
      <c r="K34" s="163"/>
      <c r="L34" s="161"/>
      <c r="M34" s="161"/>
      <c r="N34" s="161"/>
      <c r="O34" s="161"/>
      <c r="P34" s="161"/>
      <c r="Q34" s="161"/>
      <c r="R34" s="161"/>
      <c r="S34" s="162"/>
      <c r="T34" s="34"/>
      <c r="U34" s="3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15">
      <c r="A35" s="28" t="str">
        <f>T4</f>
        <v>A4</v>
      </c>
      <c r="B35" s="197" t="s">
        <v>24</v>
      </c>
      <c r="C35" s="194"/>
      <c r="D35" s="194"/>
      <c r="E35" s="194"/>
      <c r="F35" s="194"/>
      <c r="G35" s="194"/>
      <c r="H35" s="194"/>
      <c r="I35" s="194"/>
      <c r="J35" s="195"/>
      <c r="K35" s="198" t="s">
        <v>25</v>
      </c>
      <c r="L35" s="194"/>
      <c r="M35" s="194"/>
      <c r="N35" s="194"/>
      <c r="O35" s="194"/>
      <c r="P35" s="194"/>
      <c r="Q35" s="194"/>
      <c r="R35" s="194"/>
      <c r="S35" s="195"/>
      <c r="T35" s="170" t="s">
        <v>26</v>
      </c>
      <c r="U35" s="171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15">
      <c r="A36" s="29" t="s">
        <v>27</v>
      </c>
      <c r="B36" s="164" t="str">
        <f>A9</f>
        <v>St Benoit Angers 3</v>
      </c>
      <c r="C36" s="161"/>
      <c r="D36" s="161"/>
      <c r="E36" s="161"/>
      <c r="F36" s="161"/>
      <c r="G36" s="161"/>
      <c r="H36" s="161"/>
      <c r="I36" s="161"/>
      <c r="J36" s="162"/>
      <c r="K36" s="165" t="str">
        <f>A14</f>
        <v>Saumur Delessert 2</v>
      </c>
      <c r="L36" s="161"/>
      <c r="M36" s="161"/>
      <c r="N36" s="161"/>
      <c r="O36" s="161"/>
      <c r="P36" s="161"/>
      <c r="Q36" s="161"/>
      <c r="R36" s="161"/>
      <c r="S36" s="162"/>
      <c r="T36" s="30"/>
      <c r="U36" s="31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15">
      <c r="A37" s="33" t="s">
        <v>28</v>
      </c>
      <c r="B37" s="164" t="str">
        <f>A11</f>
        <v>St Louis Saumur 1</v>
      </c>
      <c r="C37" s="161"/>
      <c r="D37" s="161"/>
      <c r="E37" s="161"/>
      <c r="F37" s="161"/>
      <c r="G37" s="161"/>
      <c r="H37" s="161"/>
      <c r="I37" s="161"/>
      <c r="J37" s="162"/>
      <c r="K37" s="165" t="str">
        <f t="shared" ref="K37:K38" si="44">A12</f>
        <v>Angers Rabelais 2</v>
      </c>
      <c r="L37" s="161"/>
      <c r="M37" s="161"/>
      <c r="N37" s="161"/>
      <c r="O37" s="161"/>
      <c r="P37" s="161"/>
      <c r="Q37" s="161"/>
      <c r="R37" s="161"/>
      <c r="S37" s="162"/>
      <c r="T37" s="34"/>
      <c r="U37" s="3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15">
      <c r="A38" s="33" t="s">
        <v>29</v>
      </c>
      <c r="B38" s="164">
        <f>A15</f>
        <v>0</v>
      </c>
      <c r="C38" s="161"/>
      <c r="D38" s="161"/>
      <c r="E38" s="161"/>
      <c r="F38" s="161"/>
      <c r="G38" s="161"/>
      <c r="H38" s="161"/>
      <c r="I38" s="161"/>
      <c r="J38" s="162"/>
      <c r="K38" s="165" t="str">
        <f t="shared" si="44"/>
        <v>Cholet République 2</v>
      </c>
      <c r="L38" s="161"/>
      <c r="M38" s="161"/>
      <c r="N38" s="161"/>
      <c r="O38" s="161"/>
      <c r="P38" s="161"/>
      <c r="Q38" s="161"/>
      <c r="R38" s="161"/>
      <c r="S38" s="162"/>
      <c r="T38" s="34"/>
      <c r="U38" s="3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15">
      <c r="A39" s="33" t="s">
        <v>30</v>
      </c>
      <c r="B39" s="164" t="str">
        <f>A10</f>
        <v>St Jo Doué 2</v>
      </c>
      <c r="C39" s="161"/>
      <c r="D39" s="161"/>
      <c r="E39" s="161"/>
      <c r="F39" s="161"/>
      <c r="G39" s="161"/>
      <c r="H39" s="161"/>
      <c r="I39" s="161"/>
      <c r="J39" s="162"/>
      <c r="K39" s="165" t="str">
        <f t="shared" ref="K39:K40" si="45">A11</f>
        <v>St Louis Saumur 1</v>
      </c>
      <c r="L39" s="161"/>
      <c r="M39" s="161"/>
      <c r="N39" s="161"/>
      <c r="O39" s="161"/>
      <c r="P39" s="161"/>
      <c r="Q39" s="161"/>
      <c r="R39" s="161"/>
      <c r="S39" s="162"/>
      <c r="T39" s="34"/>
      <c r="U39" s="3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15">
      <c r="A40" s="33" t="s">
        <v>31</v>
      </c>
      <c r="B40" s="164" t="str">
        <f>A14</f>
        <v>Saumur Delessert 2</v>
      </c>
      <c r="C40" s="161"/>
      <c r="D40" s="161"/>
      <c r="E40" s="161"/>
      <c r="F40" s="161"/>
      <c r="G40" s="161"/>
      <c r="H40" s="161"/>
      <c r="I40" s="161"/>
      <c r="J40" s="162"/>
      <c r="K40" s="165" t="str">
        <f t="shared" si="45"/>
        <v>Angers Rabelais 2</v>
      </c>
      <c r="L40" s="161"/>
      <c r="M40" s="161"/>
      <c r="N40" s="161"/>
      <c r="O40" s="161"/>
      <c r="P40" s="161"/>
      <c r="Q40" s="161"/>
      <c r="R40" s="161"/>
      <c r="S40" s="162"/>
      <c r="T40" s="34"/>
      <c r="U40" s="3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15">
      <c r="A41" s="33" t="s">
        <v>32</v>
      </c>
      <c r="B41" s="164" t="str">
        <f>A9</f>
        <v>St Benoit Angers 3</v>
      </c>
      <c r="C41" s="161"/>
      <c r="D41" s="161"/>
      <c r="E41" s="161"/>
      <c r="F41" s="161"/>
      <c r="G41" s="161"/>
      <c r="H41" s="161"/>
      <c r="I41" s="161"/>
      <c r="J41" s="162"/>
      <c r="K41" s="165" t="str">
        <f t="shared" ref="K41:K42" si="46">A10</f>
        <v>St Jo Doué 2</v>
      </c>
      <c r="L41" s="161"/>
      <c r="M41" s="161"/>
      <c r="N41" s="161"/>
      <c r="O41" s="161"/>
      <c r="P41" s="161"/>
      <c r="Q41" s="161"/>
      <c r="R41" s="161"/>
      <c r="S41" s="162"/>
      <c r="T41" s="34"/>
      <c r="U41" s="3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15">
      <c r="A42" s="33" t="s">
        <v>33</v>
      </c>
      <c r="B42" s="164" t="str">
        <f>A13</f>
        <v>Cholet République 2</v>
      </c>
      <c r="C42" s="161"/>
      <c r="D42" s="161"/>
      <c r="E42" s="161"/>
      <c r="F42" s="161"/>
      <c r="G42" s="161"/>
      <c r="H42" s="161"/>
      <c r="I42" s="161"/>
      <c r="J42" s="162"/>
      <c r="K42" s="165" t="str">
        <f t="shared" si="46"/>
        <v>St Louis Saumur 1</v>
      </c>
      <c r="L42" s="161"/>
      <c r="M42" s="161"/>
      <c r="N42" s="161"/>
      <c r="O42" s="161"/>
      <c r="P42" s="161"/>
      <c r="Q42" s="161"/>
      <c r="R42" s="161"/>
      <c r="S42" s="162"/>
      <c r="T42" s="34"/>
      <c r="U42" s="3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15">
      <c r="A43" s="33" t="s">
        <v>34</v>
      </c>
      <c r="B43" s="160"/>
      <c r="C43" s="161"/>
      <c r="D43" s="161"/>
      <c r="E43" s="161"/>
      <c r="F43" s="161"/>
      <c r="G43" s="161"/>
      <c r="H43" s="161"/>
      <c r="I43" s="161"/>
      <c r="J43" s="162"/>
      <c r="K43" s="163"/>
      <c r="L43" s="161"/>
      <c r="M43" s="161"/>
      <c r="N43" s="161"/>
      <c r="O43" s="161"/>
      <c r="P43" s="161"/>
      <c r="Q43" s="161"/>
      <c r="R43" s="161"/>
      <c r="S43" s="162"/>
      <c r="T43" s="34"/>
      <c r="U43" s="35"/>
      <c r="V43" s="5"/>
      <c r="W43" s="5"/>
      <c r="X43" s="5"/>
      <c r="Y43" s="36" t="s">
        <v>23</v>
      </c>
      <c r="Z43" s="5"/>
      <c r="AA43" s="5"/>
      <c r="AB43" s="5"/>
      <c r="AC43" s="5"/>
    </row>
    <row r="44" spans="1:29" ht="15" customHeight="1" x14ac:dyDescent="0.15">
      <c r="A44" s="33" t="s">
        <v>35</v>
      </c>
      <c r="B44" s="160"/>
      <c r="C44" s="161"/>
      <c r="D44" s="161"/>
      <c r="E44" s="161"/>
      <c r="F44" s="161"/>
      <c r="G44" s="161"/>
      <c r="H44" s="161"/>
      <c r="I44" s="161"/>
      <c r="J44" s="162"/>
      <c r="K44" s="163"/>
      <c r="L44" s="161"/>
      <c r="M44" s="161"/>
      <c r="N44" s="161"/>
      <c r="O44" s="161"/>
      <c r="P44" s="161"/>
      <c r="Q44" s="161"/>
      <c r="R44" s="161"/>
      <c r="S44" s="162"/>
      <c r="T44" s="34"/>
      <c r="U44" s="35"/>
      <c r="V44" s="5"/>
      <c r="W44" s="5"/>
      <c r="X44" s="5"/>
      <c r="Y44" s="5"/>
      <c r="Z44" s="5"/>
      <c r="AA44" s="5"/>
      <c r="AB44" s="5"/>
      <c r="AC44" s="37" t="s">
        <v>23</v>
      </c>
    </row>
    <row r="45" spans="1:29" ht="15" customHeight="1" x14ac:dyDescent="0.15">
      <c r="A45" s="33" t="s">
        <v>36</v>
      </c>
      <c r="B45" s="164">
        <f>A15</f>
        <v>0</v>
      </c>
      <c r="C45" s="161"/>
      <c r="D45" s="161"/>
      <c r="E45" s="161"/>
      <c r="F45" s="161"/>
      <c r="G45" s="161"/>
      <c r="H45" s="161"/>
      <c r="I45" s="161"/>
      <c r="J45" s="162"/>
      <c r="K45" s="165" t="str">
        <f t="shared" ref="K45:K46" si="47">A9</f>
        <v>St Benoit Angers 3</v>
      </c>
      <c r="L45" s="161"/>
      <c r="M45" s="161"/>
      <c r="N45" s="161"/>
      <c r="O45" s="161"/>
      <c r="P45" s="161"/>
      <c r="Q45" s="161"/>
      <c r="R45" s="161"/>
      <c r="S45" s="162"/>
      <c r="T45" s="34"/>
      <c r="U45" s="35"/>
      <c r="V45" s="38" t="s">
        <v>23</v>
      </c>
      <c r="W45" s="5"/>
      <c r="X45" s="5"/>
      <c r="Y45" s="5"/>
      <c r="Z45" s="5"/>
      <c r="AA45" s="5"/>
      <c r="AB45" s="5"/>
      <c r="AC45" s="5"/>
    </row>
    <row r="46" spans="1:29" ht="15" customHeight="1" x14ac:dyDescent="0.15">
      <c r="A46" s="33" t="s">
        <v>37</v>
      </c>
      <c r="B46" s="164" t="str">
        <f>A12</f>
        <v>Angers Rabelais 2</v>
      </c>
      <c r="C46" s="161"/>
      <c r="D46" s="161"/>
      <c r="E46" s="161"/>
      <c r="F46" s="161"/>
      <c r="G46" s="161"/>
      <c r="H46" s="161"/>
      <c r="I46" s="161"/>
      <c r="J46" s="162"/>
      <c r="K46" s="165" t="str">
        <f t="shared" si="47"/>
        <v>St Jo Doué 2</v>
      </c>
      <c r="L46" s="161"/>
      <c r="M46" s="161"/>
      <c r="N46" s="161"/>
      <c r="O46" s="161"/>
      <c r="P46" s="161"/>
      <c r="Q46" s="161"/>
      <c r="R46" s="161"/>
      <c r="S46" s="162"/>
      <c r="T46" s="34"/>
      <c r="U46" s="35"/>
      <c r="V46" s="38" t="s">
        <v>23</v>
      </c>
      <c r="W46" s="5"/>
      <c r="X46" s="5"/>
      <c r="Y46" s="5"/>
      <c r="Z46" s="5"/>
      <c r="AA46" s="5"/>
      <c r="AB46" s="5"/>
      <c r="AC46" s="5"/>
    </row>
    <row r="47" spans="1:29" ht="15" customHeight="1" x14ac:dyDescent="0.15">
      <c r="A47" s="33" t="s">
        <v>38</v>
      </c>
      <c r="B47" s="164" t="str">
        <f>A14</f>
        <v>Saumur Delessert 2</v>
      </c>
      <c r="C47" s="161"/>
      <c r="D47" s="161"/>
      <c r="E47" s="161"/>
      <c r="F47" s="161"/>
      <c r="G47" s="161"/>
      <c r="H47" s="161"/>
      <c r="I47" s="161"/>
      <c r="J47" s="162"/>
      <c r="K47" s="165">
        <f>A15</f>
        <v>0</v>
      </c>
      <c r="L47" s="161"/>
      <c r="M47" s="161"/>
      <c r="N47" s="161"/>
      <c r="O47" s="161"/>
      <c r="P47" s="161"/>
      <c r="Q47" s="161"/>
      <c r="R47" s="161"/>
      <c r="S47" s="162"/>
      <c r="T47" s="34"/>
      <c r="U47" s="3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15">
      <c r="A48" s="33" t="s">
        <v>39</v>
      </c>
      <c r="B48" s="164" t="str">
        <f>A11</f>
        <v>St Louis Saumur 1</v>
      </c>
      <c r="C48" s="161"/>
      <c r="D48" s="161"/>
      <c r="E48" s="161"/>
      <c r="F48" s="161"/>
      <c r="G48" s="161"/>
      <c r="H48" s="161"/>
      <c r="I48" s="161"/>
      <c r="J48" s="162"/>
      <c r="K48" s="165" t="str">
        <f>A9</f>
        <v>St Benoit Angers 3</v>
      </c>
      <c r="L48" s="161"/>
      <c r="M48" s="161"/>
      <c r="N48" s="161"/>
      <c r="O48" s="161"/>
      <c r="P48" s="161"/>
      <c r="Q48" s="161"/>
      <c r="R48" s="161"/>
      <c r="S48" s="162"/>
      <c r="T48" s="34"/>
      <c r="U48" s="35"/>
      <c r="V48" s="5"/>
      <c r="W48" s="5"/>
      <c r="X48" s="5"/>
      <c r="Y48" s="5"/>
      <c r="Z48" s="5"/>
      <c r="AA48" s="5"/>
      <c r="AB48" s="5"/>
      <c r="AC48" s="5"/>
    </row>
    <row r="49" spans="1:29" ht="15" customHeight="1" x14ac:dyDescent="0.15">
      <c r="A49" s="33" t="s">
        <v>40</v>
      </c>
      <c r="B49" s="164" t="str">
        <f>A13</f>
        <v>Cholet République 2</v>
      </c>
      <c r="C49" s="161"/>
      <c r="D49" s="161"/>
      <c r="E49" s="161"/>
      <c r="F49" s="161"/>
      <c r="G49" s="161"/>
      <c r="H49" s="161"/>
      <c r="I49" s="161"/>
      <c r="J49" s="162"/>
      <c r="K49" s="165" t="str">
        <f t="shared" ref="K49:K50" si="48">A14</f>
        <v>Saumur Delessert 2</v>
      </c>
      <c r="L49" s="161"/>
      <c r="M49" s="161"/>
      <c r="N49" s="161"/>
      <c r="O49" s="161"/>
      <c r="P49" s="161"/>
      <c r="Q49" s="161"/>
      <c r="R49" s="161"/>
      <c r="S49" s="162"/>
      <c r="T49" s="34"/>
      <c r="U49" s="35"/>
      <c r="V49" s="5"/>
      <c r="W49" s="5"/>
      <c r="X49" s="5"/>
      <c r="Y49" s="5"/>
      <c r="Z49" s="5"/>
      <c r="AA49" s="5"/>
      <c r="AB49" s="5"/>
      <c r="AC49" s="5"/>
    </row>
    <row r="50" spans="1:29" ht="15" customHeight="1" x14ac:dyDescent="0.15">
      <c r="A50" s="33" t="s">
        <v>41</v>
      </c>
      <c r="B50" s="164" t="str">
        <f>A10</f>
        <v>St Jo Doué 2</v>
      </c>
      <c r="C50" s="161"/>
      <c r="D50" s="161"/>
      <c r="E50" s="161"/>
      <c r="F50" s="161"/>
      <c r="G50" s="161"/>
      <c r="H50" s="161"/>
      <c r="I50" s="161"/>
      <c r="J50" s="162"/>
      <c r="K50" s="165">
        <f t="shared" si="48"/>
        <v>0</v>
      </c>
      <c r="L50" s="161"/>
      <c r="M50" s="161"/>
      <c r="N50" s="161"/>
      <c r="O50" s="161"/>
      <c r="P50" s="161"/>
      <c r="Q50" s="161"/>
      <c r="R50" s="161"/>
      <c r="S50" s="162"/>
      <c r="T50" s="34"/>
      <c r="U50" s="35"/>
      <c r="V50" s="5"/>
      <c r="W50" s="5"/>
      <c r="X50" s="5"/>
      <c r="Y50" s="5"/>
      <c r="Z50" s="5"/>
      <c r="AA50" s="5"/>
      <c r="AB50" s="5"/>
      <c r="AC50" s="5"/>
    </row>
    <row r="51" spans="1:29" ht="15" customHeight="1" x14ac:dyDescent="0.15">
      <c r="A51" s="33" t="s">
        <v>42</v>
      </c>
      <c r="B51" s="164" t="str">
        <f>A12</f>
        <v>Angers Rabelais 2</v>
      </c>
      <c r="C51" s="161"/>
      <c r="D51" s="161"/>
      <c r="E51" s="161"/>
      <c r="F51" s="161"/>
      <c r="G51" s="161"/>
      <c r="H51" s="161"/>
      <c r="I51" s="161"/>
      <c r="J51" s="162"/>
      <c r="K51" s="165" t="str">
        <f>A13</f>
        <v>Cholet République 2</v>
      </c>
      <c r="L51" s="161"/>
      <c r="M51" s="161"/>
      <c r="N51" s="161"/>
      <c r="O51" s="161"/>
      <c r="P51" s="161"/>
      <c r="Q51" s="161"/>
      <c r="R51" s="161"/>
      <c r="S51" s="162"/>
      <c r="T51" s="34"/>
      <c r="U51" s="35"/>
      <c r="V51" s="5"/>
      <c r="W51" s="5"/>
      <c r="X51" s="5"/>
      <c r="Y51" s="5"/>
      <c r="Z51" s="5"/>
      <c r="AA51" s="5"/>
      <c r="AB51" s="5"/>
      <c r="AC51" s="5"/>
    </row>
    <row r="52" spans="1:29" ht="15" customHeight="1" x14ac:dyDescent="0.15">
      <c r="A52" s="39" t="s">
        <v>44</v>
      </c>
      <c r="B52" s="196"/>
      <c r="C52" s="194"/>
      <c r="D52" s="194"/>
      <c r="E52" s="194"/>
      <c r="F52" s="194"/>
      <c r="G52" s="194"/>
      <c r="H52" s="194"/>
      <c r="I52" s="194"/>
      <c r="J52" s="195"/>
      <c r="K52" s="193"/>
      <c r="L52" s="194"/>
      <c r="M52" s="194"/>
      <c r="N52" s="194"/>
      <c r="O52" s="194"/>
      <c r="P52" s="194"/>
      <c r="Q52" s="194"/>
      <c r="R52" s="194"/>
      <c r="S52" s="195"/>
      <c r="T52" s="40"/>
      <c r="U52" s="41"/>
      <c r="V52" s="5"/>
      <c r="W52" s="5"/>
      <c r="X52" s="5"/>
      <c r="Y52" s="5"/>
      <c r="Z52" s="5"/>
      <c r="AA52" s="5"/>
      <c r="AB52" s="5"/>
      <c r="AC52" s="42" t="s">
        <v>23</v>
      </c>
    </row>
    <row r="53" spans="1:29" ht="1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42" t="s">
        <v>23</v>
      </c>
    </row>
  </sheetData>
  <mergeCells count="91">
    <mergeCell ref="K25:S25"/>
    <mergeCell ref="K26:S26"/>
    <mergeCell ref="K27:S27"/>
    <mergeCell ref="K28:S28"/>
    <mergeCell ref="K29:S29"/>
    <mergeCell ref="B35:J35"/>
    <mergeCell ref="K35:S35"/>
    <mergeCell ref="T35:U35"/>
    <mergeCell ref="B36:J36"/>
    <mergeCell ref="K36:S36"/>
    <mergeCell ref="B37:J37"/>
    <mergeCell ref="K37:S37"/>
    <mergeCell ref="B38:J38"/>
    <mergeCell ref="K38:S38"/>
    <mergeCell ref="B39:J39"/>
    <mergeCell ref="K39:S39"/>
    <mergeCell ref="B40:J40"/>
    <mergeCell ref="K40:S40"/>
    <mergeCell ref="K41:S41"/>
    <mergeCell ref="B48:J48"/>
    <mergeCell ref="B49:J49"/>
    <mergeCell ref="K49:S49"/>
    <mergeCell ref="B50:J50"/>
    <mergeCell ref="B51:J51"/>
    <mergeCell ref="B52:J52"/>
    <mergeCell ref="B41:J41"/>
    <mergeCell ref="B42:J42"/>
    <mergeCell ref="B43:J43"/>
    <mergeCell ref="B44:J44"/>
    <mergeCell ref="B45:J45"/>
    <mergeCell ref="B46:J46"/>
    <mergeCell ref="B47:J47"/>
    <mergeCell ref="K50:S50"/>
    <mergeCell ref="K51:S51"/>
    <mergeCell ref="K52:S52"/>
    <mergeCell ref="K42:S42"/>
    <mergeCell ref="K43:S43"/>
    <mergeCell ref="K44:S44"/>
    <mergeCell ref="K45:S45"/>
    <mergeCell ref="K46:S46"/>
    <mergeCell ref="K47:S47"/>
    <mergeCell ref="K48:S48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7:J17"/>
    <mergeCell ref="K17:S17"/>
    <mergeCell ref="T17:U17"/>
    <mergeCell ref="B18:J18"/>
    <mergeCell ref="K18:S18"/>
    <mergeCell ref="B19:J19"/>
    <mergeCell ref="K19:S19"/>
    <mergeCell ref="B20:J20"/>
    <mergeCell ref="K20:S20"/>
    <mergeCell ref="B21:J21"/>
    <mergeCell ref="K21:S21"/>
    <mergeCell ref="B22:J22"/>
    <mergeCell ref="K22:S22"/>
    <mergeCell ref="K23:S23"/>
    <mergeCell ref="B23:J23"/>
    <mergeCell ref="B24:J24"/>
    <mergeCell ref="K24:S24"/>
    <mergeCell ref="B25:J25"/>
    <mergeCell ref="B26:J26"/>
    <mergeCell ref="B27:J27"/>
    <mergeCell ref="B28:J28"/>
    <mergeCell ref="B29:J29"/>
    <mergeCell ref="B34:J34"/>
    <mergeCell ref="K34:S34"/>
    <mergeCell ref="B30:J30"/>
    <mergeCell ref="B31:J31"/>
    <mergeCell ref="B32:J32"/>
    <mergeCell ref="B33:J33"/>
    <mergeCell ref="K33:S33"/>
    <mergeCell ref="K31:S31"/>
    <mergeCell ref="K32:S32"/>
    <mergeCell ref="K30:S30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3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Paramètres!C1</f>
        <v>B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 t="str">
        <f>Paramètres!C3</f>
        <v>A5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 t="str">
        <f>Paramètres!C4</f>
        <v>A6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4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181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 t="str">
        <f>Paramètres!C6</f>
        <v>J B St Germain/moine 1</v>
      </c>
      <c r="B8" s="48">
        <f>IF(C8&lt;&gt;"",IF((C8-D8)&gt;0,Paramètres!$B$17,IF((C8-D8)&lt;0,Paramètres!$B$19,IF((C8-D8)=0,Paramètres!$B$18))),"")</f>
        <v>1</v>
      </c>
      <c r="C8" s="11">
        <f t="shared" ref="C8:D8" si="0">T18</f>
        <v>0</v>
      </c>
      <c r="D8" s="12">
        <f t="shared" si="0"/>
        <v>0</v>
      </c>
      <c r="E8" s="10">
        <f>IF(F8&lt;&gt;"",IF((F8-G8)&gt;0,Paramètres!$B$17,IF((F8-G8)&lt;0,Paramètres!$B$19,IF((F8-G8)=0,Paramètres!$B$18))),"")</f>
        <v>1</v>
      </c>
      <c r="F8" s="11">
        <f t="shared" ref="F8:G8" si="1">T20</f>
        <v>0</v>
      </c>
      <c r="G8" s="12">
        <f t="shared" si="1"/>
        <v>0</v>
      </c>
      <c r="H8" s="10">
        <f>IF(I8&lt;&gt;"",IF((I8-J8)&gt;0,Paramètres!$B$17,IF((I8-J8)&lt;0,Paramètres!$B$19,IF((I8-J8)=0,Paramètres!$B$18))),"")</f>
        <v>1</v>
      </c>
      <c r="I8" s="11">
        <f t="shared" ref="I8:J8" si="2">T22</f>
        <v>0</v>
      </c>
      <c r="J8" s="12">
        <f t="shared" si="2"/>
        <v>0</v>
      </c>
      <c r="K8" s="10">
        <f>IF(L8&lt;&gt;"",IF((L8-M8)&gt;0,Paramètres!$B$17,IF((L8-M8)&lt;0,Paramètres!$B$19,IF((L8-M8)=0,Paramètres!$B$18))),"")</f>
        <v>1</v>
      </c>
      <c r="L8" s="11">
        <f t="shared" ref="L8:M8" si="3">T24</f>
        <v>0</v>
      </c>
      <c r="M8" s="12">
        <f t="shared" si="3"/>
        <v>0</v>
      </c>
      <c r="N8" s="10">
        <f>IF(O8&lt;&gt;"",IF((O8-P8)&gt;0,Paramètres!$B$17,IF((O8-P8)&lt;0,Paramètres!$B$19,IF((O8-P8)=0,Paramètres!$B$18))),"")</f>
        <v>1</v>
      </c>
      <c r="O8" s="11">
        <f t="shared" ref="O8:P8" si="4">T28</f>
        <v>0</v>
      </c>
      <c r="P8" s="12">
        <f t="shared" si="4"/>
        <v>0</v>
      </c>
      <c r="Q8" s="10">
        <f>IF(R8&lt;&gt;"",IF((R8-S8)&gt;0,Paramètres!$B$17,IF((R8-S8)&lt;0,Paramètres!$B$19,IF((R8-S8)=0,Paramètres!$B$18))),"")</f>
        <v>1</v>
      </c>
      <c r="R8" s="11">
        <f>T30</f>
        <v>0</v>
      </c>
      <c r="S8" s="12">
        <f>U28</f>
        <v>0</v>
      </c>
      <c r="T8" s="10">
        <f>IF(U8&lt;&gt;"",IF((U8-V8)&gt;0,Paramètres!$B$17,IF((U8-V8)&lt;0,Paramètres!$B$19,IF((U8-V8)=0,Paramètres!$B$18))),"")</f>
        <v>1</v>
      </c>
      <c r="U8" s="11">
        <f t="shared" ref="U8:V8" si="5">T32</f>
        <v>0</v>
      </c>
      <c r="V8" s="12">
        <f t="shared" si="5"/>
        <v>0</v>
      </c>
      <c r="W8" s="49">
        <f t="shared" ref="W8:X8" si="6">C8+F8+I8+L8+O8+R8+U8</f>
        <v>0</v>
      </c>
      <c r="X8" s="50">
        <f t="shared" si="6"/>
        <v>0</v>
      </c>
      <c r="Y8" s="51">
        <f t="shared" ref="Y8:Y15" si="7">B8+E8+H8+K8+N8+Q8+T8</f>
        <v>7</v>
      </c>
      <c r="Z8" s="16">
        <f t="shared" ref="Z8:Z15" si="8">IFERROR(W8-X8,"")</f>
        <v>0</v>
      </c>
      <c r="AA8" s="52">
        <f t="shared" ref="AA8:AA15" si="9">COUNTIFS($Y$8:$Y$15,"&gt;"&amp;$Y8)+COUNTIFS($Y$8:$Y$15,Y8,$Z$8:$Z$15,"&gt;"&amp;$Z8)+COUNTIFS($Y$8:$Y$15,Y8,$Z$8:$Z$15,Z8,$W$8:$W$15,"&gt;"&amp;$W8)+1</f>
        <v>1</v>
      </c>
      <c r="AB8" s="43"/>
      <c r="AC8" s="43"/>
    </row>
    <row r="9" spans="1:29" ht="19.5" customHeight="1" x14ac:dyDescent="0.25">
      <c r="A9" s="53" t="str">
        <f>Paramètres!C7</f>
        <v>St Benoit Champtoceaux 1</v>
      </c>
      <c r="B9" s="48">
        <f>IF(C9&lt;&gt;"",IF((C9-D9)&gt;0,Paramètres!$B$17,IF((C9-D9)&lt;0,Paramètres!$B$19,IF((C9-D9)=0,Paramètres!$B$18))),"")</f>
        <v>1</v>
      </c>
      <c r="C9" s="11">
        <f t="shared" ref="C9:D9" si="10">T36</f>
        <v>0</v>
      </c>
      <c r="D9" s="12">
        <f t="shared" si="10"/>
        <v>0</v>
      </c>
      <c r="E9" s="10">
        <f>IF(F9&lt;&gt;"",IF((F9-G9)&gt;0,Paramètres!$B$17,IF((F9-G9)&lt;0,Paramètres!$B$19,IF((F9-G9)=0,Paramètres!$B$18))),"")</f>
        <v>1</v>
      </c>
      <c r="F9" s="11">
        <f t="shared" ref="F9:G9" si="11">T21</f>
        <v>0</v>
      </c>
      <c r="G9" s="12">
        <f t="shared" si="11"/>
        <v>0</v>
      </c>
      <c r="H9" s="10">
        <f>IF(I9&lt;&gt;"",IF((I9-J9)&gt;0,Paramètres!$B$17,IF((I9-J9)&lt;0,Paramètres!$B$19,IF((I9-J9)=0,Paramètres!$B$18))),"")</f>
        <v>1</v>
      </c>
      <c r="I9" s="11">
        <f t="shared" ref="I9:J9" si="12">T41</f>
        <v>0</v>
      </c>
      <c r="J9" s="12">
        <f t="shared" si="12"/>
        <v>0</v>
      </c>
      <c r="K9" s="10">
        <f>IF(L9&lt;&gt;"",IF((L9-M9)&gt;0,Paramètres!$B$17,IF((L9-M9)&lt;0,Paramètres!$B$19,IF((L9-M9)=0,Paramètres!$B$18))),"")</f>
        <v>1</v>
      </c>
      <c r="L9" s="11">
        <f>U45</f>
        <v>0</v>
      </c>
      <c r="M9" s="12">
        <f>T45</f>
        <v>0</v>
      </c>
      <c r="N9" s="10">
        <f>IF(O9&lt;&gt;"",IF((O9-P9)&gt;0,Paramètres!$B$17,IF((O9-P9)&lt;0,Paramètres!$B$19,IF((O9-P9)=0,Paramètres!$B$18))),"")</f>
        <v>1</v>
      </c>
      <c r="O9" s="11">
        <f>U29</f>
        <v>0</v>
      </c>
      <c r="P9" s="12">
        <f>T29</f>
        <v>0</v>
      </c>
      <c r="Q9" s="10">
        <f>IF(R9&lt;&gt;"",IF((R9-S9)&gt;0,Paramètres!$B$17,IF((R9-S9)&lt;0,Paramètres!$B$19,IF((R9-S9)=0,Paramètres!$B$18))),"")</f>
        <v>1</v>
      </c>
      <c r="R9" s="11">
        <f>U48</f>
        <v>0</v>
      </c>
      <c r="S9" s="12">
        <f>T48</f>
        <v>0</v>
      </c>
      <c r="T9" s="10">
        <f>IF(U9&lt;&gt;"",IF((U9-V9)&gt;0,Paramètres!$B$17,IF((U9-V9)&lt;0,Paramètres!$B$19,IF((U9-V9)=0,Paramètres!$B$18))),"")</f>
        <v>1</v>
      </c>
      <c r="U9" s="11">
        <f>U32</f>
        <v>0</v>
      </c>
      <c r="V9" s="12">
        <f>T32</f>
        <v>0</v>
      </c>
      <c r="W9" s="54">
        <f t="shared" ref="W9:X9" si="13">C9+F9+I9+L9+O9+R9+U9</f>
        <v>0</v>
      </c>
      <c r="X9" s="55">
        <f t="shared" si="13"/>
        <v>0</v>
      </c>
      <c r="Y9" s="56">
        <f t="shared" si="7"/>
        <v>7</v>
      </c>
      <c r="Z9" s="22">
        <f t="shared" si="8"/>
        <v>0</v>
      </c>
      <c r="AA9" s="57">
        <f t="shared" si="9"/>
        <v>1</v>
      </c>
      <c r="AB9" s="43"/>
      <c r="AC9" s="43"/>
    </row>
    <row r="10" spans="1:29" ht="19.5" customHeight="1" x14ac:dyDescent="0.25">
      <c r="A10" s="53" t="str">
        <f>Paramètres!C8</f>
        <v>St Joseph Chemillé 1</v>
      </c>
      <c r="B10" s="48">
        <f>IF(C10&lt;&gt;"",IF((C10-D10)&gt;0,Paramètres!$B$17,IF((C10-D10)&lt;0,Paramètres!$B$19,IF((C10-D10)=0,Paramètres!$B$18))),"")</f>
        <v>1</v>
      </c>
      <c r="C10" s="11">
        <f t="shared" ref="C10:D10" si="14">T19</f>
        <v>0</v>
      </c>
      <c r="D10" s="12">
        <f t="shared" si="14"/>
        <v>0</v>
      </c>
      <c r="E10" s="10">
        <f>IF(F10&lt;&gt;"",IF((F10-G10)&gt;0,Paramètres!$B$17,IF((F10-G10)&lt;0,Paramètres!$B$19,IF((F10-G10)=0,Paramètres!$B$18))),"")</f>
        <v>1</v>
      </c>
      <c r="F10" s="11">
        <f t="shared" ref="F10:G10" si="15">T39</f>
        <v>0</v>
      </c>
      <c r="G10" s="12">
        <f t="shared" si="15"/>
        <v>0</v>
      </c>
      <c r="H10" s="10">
        <f>IF(I10&lt;&gt;"",IF((I10-J10)&gt;0,Paramètres!$B$17,IF((I10-J10)&lt;0,Paramètres!$B$19,IF((I10-J10)=0,Paramètres!$B$18))),"")</f>
        <v>1</v>
      </c>
      <c r="I10" s="11">
        <f>U41</f>
        <v>0</v>
      </c>
      <c r="J10" s="12">
        <f>T41</f>
        <v>0</v>
      </c>
      <c r="K10" s="10">
        <f>IF(L10&lt;&gt;"",IF((L10-M10)&gt;0,Paramètres!$B$17,IF((L10-M10)&lt;0,Paramètres!$B$19,IF((L10-M10)=0,Paramètres!$B$18))),"")</f>
        <v>1</v>
      </c>
      <c r="L10" s="11">
        <f>U27</f>
        <v>0</v>
      </c>
      <c r="M10" s="12">
        <f>T27</f>
        <v>0</v>
      </c>
      <c r="N10" s="10">
        <f>IF(O10&lt;&gt;"",IF((O10-P10)&gt;0,Paramètres!$B$17,IF((O10-P10)&lt;0,Paramètres!$B$19,IF((O10-P10)=0,Paramètres!$B$18))),"")</f>
        <v>1</v>
      </c>
      <c r="O10" s="11">
        <f>U46</f>
        <v>0</v>
      </c>
      <c r="P10" s="12">
        <f>T46</f>
        <v>0</v>
      </c>
      <c r="Q10" s="10">
        <f>IF(R10&lt;&gt;"",IF((R10-S10)&gt;0,Paramètres!$B$17,IF((R10-S10)&lt;0,Paramètres!$B$19,IF((R10-S10)=0,Paramètres!$B$18))),"")</f>
        <v>1</v>
      </c>
      <c r="R10" s="11">
        <f>U30</f>
        <v>0</v>
      </c>
      <c r="S10" s="12">
        <f>T30</f>
        <v>0</v>
      </c>
      <c r="T10" s="10">
        <f>IF(U10&lt;&gt;"",IF((U10-V10)&gt;0,Paramètres!$B$17,IF((U10-V10)&lt;0,Paramètres!$B$19,IF((U10-V10)=0,Paramètres!$B$18))),"")</f>
        <v>1</v>
      </c>
      <c r="U10" s="11">
        <f t="shared" ref="U10:V10" si="16">T50</f>
        <v>0</v>
      </c>
      <c r="V10" s="12">
        <f t="shared" si="16"/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7"/>
        <v>7</v>
      </c>
      <c r="Z10" s="22">
        <f t="shared" si="8"/>
        <v>0</v>
      </c>
      <c r="AA10" s="57">
        <f t="shared" si="9"/>
        <v>1</v>
      </c>
      <c r="AB10" s="43"/>
      <c r="AC10" s="43"/>
    </row>
    <row r="11" spans="1:29" ht="19.5" customHeight="1" x14ac:dyDescent="0.25">
      <c r="A11" s="53" t="str">
        <f>Paramètres!C9</f>
        <v>St Louis Saumur 2</v>
      </c>
      <c r="B11" s="48">
        <f>IF(C11&lt;&gt;"",IF((C11-D11)&gt;0,Paramètres!$B$17,IF((C11-D11)&lt;0,Paramètres!$B$19,IF((C11-D11)=0,Paramètres!$B$18))),"")</f>
        <v>1</v>
      </c>
      <c r="C11" s="11">
        <f t="shared" ref="C11:D11" si="18">T37</f>
        <v>0</v>
      </c>
      <c r="D11" s="12">
        <f t="shared" si="18"/>
        <v>0</v>
      </c>
      <c r="E11" s="10">
        <f>IF(F11&lt;&gt;"",IF((F11-G11)&gt;0,Paramètres!$B$17,IF((F11-G11)&lt;0,Paramètres!$B$19,IF((F11-G11)=0,Paramètres!$B$18))),"")</f>
        <v>1</v>
      </c>
      <c r="F11" s="11">
        <f>U39</f>
        <v>0</v>
      </c>
      <c r="G11" s="12">
        <f>T39</f>
        <v>0</v>
      </c>
      <c r="H11" s="10">
        <f>IF(I11&lt;&gt;"",IF((I11-J11)&gt;0,Paramètres!$B$17,IF((I11-J11)&lt;0,Paramètres!$B$19,IF((I11-J11)=0,Paramètres!$B$18))),"")</f>
        <v>1</v>
      </c>
      <c r="I11" s="11">
        <f>U23</f>
        <v>0</v>
      </c>
      <c r="J11" s="12">
        <f>T23</f>
        <v>0</v>
      </c>
      <c r="K11" s="10">
        <f>IF(L11&lt;&gt;"",IF((L11-M11)&gt;0,Paramètres!$B$17,IF((L11-M11)&lt;0,Paramètres!$B$19,IF((L11-M11)=0,Paramètres!$B$18))),"")</f>
        <v>1</v>
      </c>
      <c r="L11" s="11">
        <f>U42</f>
        <v>0</v>
      </c>
      <c r="M11" s="12">
        <f>T42</f>
        <v>0</v>
      </c>
      <c r="N11" s="10">
        <f>IF(O11&lt;&gt;"",IF((O11-P11)&gt;0,Paramètres!$B$17,IF((O11-P11)&lt;0,Paramètres!$B$19,IF((O11-P11)=0,Paramètres!$B$18))),"")</f>
        <v>1</v>
      </c>
      <c r="O11" s="11">
        <f>U28</f>
        <v>0</v>
      </c>
      <c r="P11" s="12">
        <f>T28</f>
        <v>0</v>
      </c>
      <c r="Q11" s="10">
        <f>IF(R11&lt;&gt;"",IF((R11-S11)&gt;0,Paramètres!$B$17,IF((R11-S11)&lt;0,Paramètres!$B$19,IF((R11-S11)=0,Paramètres!$B$18))),"")</f>
        <v>1</v>
      </c>
      <c r="R11" s="11">
        <f t="shared" ref="R11:S11" si="19">T48</f>
        <v>0</v>
      </c>
      <c r="S11" s="12">
        <f t="shared" si="19"/>
        <v>0</v>
      </c>
      <c r="T11" s="10">
        <f>IF(U11&lt;&gt;"",IF((U11-V11)&gt;0,Paramètres!$B$17,IF((U11-V11)&lt;0,Paramètres!$B$19,IF((U11-V11)=0,Paramètres!$B$18))),"")</f>
        <v>1</v>
      </c>
      <c r="U11" s="11">
        <f t="shared" ref="U11:V11" si="20">T33</f>
        <v>0</v>
      </c>
      <c r="V11" s="12">
        <f t="shared" si="20"/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7"/>
        <v>7</v>
      </c>
      <c r="Z11" s="22">
        <f t="shared" si="8"/>
        <v>0</v>
      </c>
      <c r="AA11" s="57">
        <f t="shared" si="9"/>
        <v>1</v>
      </c>
      <c r="AB11" s="43" t="s">
        <v>23</v>
      </c>
      <c r="AC11" s="43"/>
    </row>
    <row r="12" spans="1:29" ht="19.5" customHeight="1" x14ac:dyDescent="0.25">
      <c r="A12" s="53" t="str">
        <f>Paramètres!C10</f>
        <v>Baugé Chateaucoin 1</v>
      </c>
      <c r="B12" s="48">
        <f>IF(C12&lt;&gt;"",IF((C12-D12)&gt;0,Paramètres!$B$17,IF((C12-D12)&lt;0,Paramètres!$B$19,IF((C12-D12)=0,Paramètres!$B$18))),"")</f>
        <v>1</v>
      </c>
      <c r="C12" s="11">
        <f>U37</f>
        <v>0</v>
      </c>
      <c r="D12" s="12">
        <f>T37</f>
        <v>0</v>
      </c>
      <c r="E12" s="10">
        <f>IF(F12&lt;&gt;"",IF((F12-G12)&gt;0,Paramètres!$B$17,IF((F12-G12)&lt;0,Paramètres!$B$19,IF((F12-G12)=0,Paramètres!$B$18))),"")</f>
        <v>1</v>
      </c>
      <c r="F12" s="11">
        <f>U21</f>
        <v>0</v>
      </c>
      <c r="G12" s="12">
        <f>T21</f>
        <v>0</v>
      </c>
      <c r="H12" s="10">
        <f>IF(I12&lt;&gt;"",IF((I12-J12)&gt;0,Paramètres!$B$17,IF((I12-J12)&lt;0,Paramètres!$B$19,IF((I12-J12)=0,Paramètres!$B$18))),"")</f>
        <v>1</v>
      </c>
      <c r="I12" s="11">
        <f>U40</f>
        <v>0</v>
      </c>
      <c r="J12" s="12">
        <f>T40</f>
        <v>0</v>
      </c>
      <c r="K12" s="10">
        <f>IF(L12&lt;&gt;"",IF((L12-M12)&gt;0,Paramètres!$B$17,IF((L12-M12)&lt;0,Paramètres!$B$19,IF((L12-M12)=0,Paramètres!$B$18))),"")</f>
        <v>1</v>
      </c>
      <c r="L12" s="11">
        <f>U24</f>
        <v>0</v>
      </c>
      <c r="M12" s="12">
        <f>T24</f>
        <v>0</v>
      </c>
      <c r="N12" s="10">
        <f>IF(O12&lt;&gt;"",IF((O12-P12)&gt;0,Paramètres!$B$17,IF((O12-P12)&lt;0,Paramètres!$B$19,IF((O12-P12)=0,Paramètres!$B$18))),"")</f>
        <v>1</v>
      </c>
      <c r="O12" s="11">
        <f t="shared" ref="O12:P12" si="22">T46</f>
        <v>0</v>
      </c>
      <c r="P12" s="12">
        <f t="shared" si="22"/>
        <v>0</v>
      </c>
      <c r="Q12" s="10">
        <f>IF(R12&lt;&gt;"",IF((R12-S12)&gt;0,Paramètres!$B$17,IF((R12-S12)&lt;0,Paramètres!$B$19,IF((R12-S12)=0,Paramètres!$B$18))),"")</f>
        <v>1</v>
      </c>
      <c r="R12" s="11">
        <f t="shared" ref="R12:S12" si="23">T31</f>
        <v>0</v>
      </c>
      <c r="S12" s="12">
        <f t="shared" si="23"/>
        <v>0</v>
      </c>
      <c r="T12" s="10">
        <f>IF(U12&lt;&gt;"",IF((U12-V12)&gt;0,Paramètres!$B$17,IF((U12-V12)&lt;0,Paramètres!$B$19,IF((U12-V12)=0,Paramètres!$B$18))),"")</f>
        <v>1</v>
      </c>
      <c r="U12" s="11">
        <f t="shared" ref="U12:V12" si="24">T51</f>
        <v>0</v>
      </c>
      <c r="V12" s="12">
        <f t="shared" si="24"/>
        <v>0</v>
      </c>
      <c r="W12" s="54">
        <f t="shared" ref="W12:X12" si="25">C12+F12+I12+L12+O12+R12+U12</f>
        <v>0</v>
      </c>
      <c r="X12" s="55">
        <f t="shared" si="25"/>
        <v>0</v>
      </c>
      <c r="Y12" s="56">
        <f t="shared" si="7"/>
        <v>7</v>
      </c>
      <c r="Z12" s="22">
        <f t="shared" si="8"/>
        <v>0</v>
      </c>
      <c r="AA12" s="57">
        <f t="shared" si="9"/>
        <v>1</v>
      </c>
      <c r="AB12" s="43"/>
      <c r="AC12" s="43"/>
    </row>
    <row r="13" spans="1:29" ht="19.5" customHeight="1" x14ac:dyDescent="0.25">
      <c r="A13" s="53" t="str">
        <f>Paramètres!C11</f>
        <v>F Villon Les Ponts de cé 1</v>
      </c>
      <c r="B13" s="48">
        <f>IF(C13&lt;&gt;"",IF((C13-D13)&gt;0,Paramètres!$B$17,IF((C13-D13)&lt;0,Paramètres!$B$19,IF((C13-D13)=0,Paramètres!$B$18))),"")</f>
        <v>1</v>
      </c>
      <c r="C13" s="11">
        <f>U19</f>
        <v>0</v>
      </c>
      <c r="D13" s="12">
        <f>T19</f>
        <v>0</v>
      </c>
      <c r="E13" s="10">
        <f>IF(F13&lt;&gt;"",IF((F13-G13)&gt;0,Paramètres!$B$17,IF((F13-G13)&lt;0,Paramètres!$B$19,IF((F13-G13)=0,Paramètres!$B$18))),"")</f>
        <v>1</v>
      </c>
      <c r="F13" s="11">
        <f>U38</f>
        <v>0</v>
      </c>
      <c r="G13" s="12">
        <f>T38</f>
        <v>0</v>
      </c>
      <c r="H13" s="10">
        <f>IF(I13&lt;&gt;"",IF((I13-J13)&gt;0,Paramètres!$B$17,IF((I13-J13)&lt;0,Paramètres!$B$19,IF((I13-J13)=0,Paramètres!$B$18))),"")</f>
        <v>1</v>
      </c>
      <c r="I13" s="11">
        <f>U22</f>
        <v>0</v>
      </c>
      <c r="J13" s="12">
        <f>T22</f>
        <v>0</v>
      </c>
      <c r="K13" s="10">
        <f>IF(L13&lt;&gt;"",IF((L13-M13)&gt;0,Paramètres!$B$17,IF((L13-M13)&lt;0,Paramètres!$B$19,IF((L13-M13)=0,Paramètres!$B$18))),"")</f>
        <v>1</v>
      </c>
      <c r="L13" s="11">
        <f t="shared" ref="L13:M13" si="26">T42</f>
        <v>0</v>
      </c>
      <c r="M13" s="12">
        <f t="shared" si="26"/>
        <v>0</v>
      </c>
      <c r="N13" s="10">
        <f>IF(O13&lt;&gt;"",IF((O13-P13)&gt;0,Paramètres!$B$17,IF((O13-P13)&lt;0,Paramètres!$B$19,IF((O13-P13)=0,Paramètres!$B$18))),"")</f>
        <v>1</v>
      </c>
      <c r="O13" s="11">
        <f t="shared" ref="O13:P13" si="27">T29</f>
        <v>0</v>
      </c>
      <c r="P13" s="12">
        <f t="shared" si="27"/>
        <v>0</v>
      </c>
      <c r="Q13" s="10">
        <f>IF(R13&lt;&gt;"",IF((R13-S13)&gt;0,Paramètres!$B$17,IF((R13-S13)&lt;0,Paramètres!$B$19,IF((R13-S13)=0,Paramètres!$B$18))),"")</f>
        <v>1</v>
      </c>
      <c r="R13" s="11">
        <f t="shared" ref="R13:S13" si="28">T49</f>
        <v>0</v>
      </c>
      <c r="S13" s="12">
        <f t="shared" si="28"/>
        <v>0</v>
      </c>
      <c r="T13" s="10">
        <f>IF(U13&lt;&gt;"",IF((U13-V13)&gt;0,Paramètres!$B$17,IF((U13-V13)&lt;0,Paramètres!$B$19,IF((U13-V13)=0,Paramètres!$B$18))),"")</f>
        <v>1</v>
      </c>
      <c r="U13" s="11">
        <f>U51</f>
        <v>0</v>
      </c>
      <c r="V13" s="12">
        <f>T51</f>
        <v>0</v>
      </c>
      <c r="W13" s="54">
        <f t="shared" ref="W13:X13" si="29">C13+F13+I13+L13+O13+R13+U13</f>
        <v>0</v>
      </c>
      <c r="X13" s="55">
        <f t="shared" si="29"/>
        <v>0</v>
      </c>
      <c r="Y13" s="56">
        <f t="shared" si="7"/>
        <v>7</v>
      </c>
      <c r="Z13" s="22">
        <f t="shared" si="8"/>
        <v>0</v>
      </c>
      <c r="AA13" s="57">
        <f t="shared" si="9"/>
        <v>1</v>
      </c>
      <c r="AB13" s="43"/>
      <c r="AC13" s="43"/>
    </row>
    <row r="14" spans="1:29" ht="19.5" customHeight="1" x14ac:dyDescent="0.25">
      <c r="A14" s="53" t="str">
        <f>Paramètres!C12</f>
        <v>Saumur Delessert 3</v>
      </c>
      <c r="B14" s="48">
        <f>IF(C14&lt;&gt;"",IF((C14-D14)&gt;0,Paramètres!$B$17,IF((C14-D14)&lt;0,Paramètres!$B$19,IF((C14-D14)=0,Paramètres!$B$18))),"")</f>
        <v>1</v>
      </c>
      <c r="C14" s="11">
        <f>U36</f>
        <v>0</v>
      </c>
      <c r="D14" s="12">
        <f>T36</f>
        <v>0</v>
      </c>
      <c r="E14" s="10">
        <f>IF(F14&lt;&gt;"",IF((F14-G14)&gt;0,Paramètres!$B$17,IF((F14-G14)&lt;0,Paramètres!$B$19,IF((F14-G14)=0,Paramètres!$B$18))),"")</f>
        <v>1</v>
      </c>
      <c r="F14" s="11">
        <f>U20</f>
        <v>0</v>
      </c>
      <c r="G14" s="12">
        <f>T20</f>
        <v>0</v>
      </c>
      <c r="H14" s="10">
        <f>IF(I14&lt;&gt;"",IF((I14-J14)&gt;0,Paramètres!$B$17,IF((I14-J14)&lt;0,Paramètres!$B$19,IF((I14-J14)=0,Paramètres!$B$18))),"")</f>
        <v>1</v>
      </c>
      <c r="I14" s="11">
        <f t="shared" ref="I14:J14" si="30">T40</f>
        <v>0</v>
      </c>
      <c r="J14" s="12">
        <f t="shared" si="30"/>
        <v>0</v>
      </c>
      <c r="K14" s="10">
        <f>IF(L14&lt;&gt;"",IF((L14-M14)&gt;0,Paramètres!$B$17,IF((L14-M14)&lt;0,Paramètres!$B$19,IF((L14-M14)=0,Paramètres!$B$18))),"")</f>
        <v>1</v>
      </c>
      <c r="L14" s="11">
        <f t="shared" ref="L14:M14" si="31">T27</f>
        <v>0</v>
      </c>
      <c r="M14" s="12">
        <f t="shared" si="31"/>
        <v>0</v>
      </c>
      <c r="N14" s="10">
        <f>IF(O14&lt;&gt;"",IF((O14-P14)&gt;0,Paramètres!$B$17,IF((O14-P14)&lt;0,Paramètres!$B$19,IF((O14-P14)=0,Paramètres!$B$18))),"")</f>
        <v>1</v>
      </c>
      <c r="O14" s="11">
        <f t="shared" ref="O14:P14" si="32">T47</f>
        <v>0</v>
      </c>
      <c r="P14" s="12">
        <f t="shared" si="32"/>
        <v>0</v>
      </c>
      <c r="Q14" s="10">
        <f>IF(R14&lt;&gt;"",IF((R14-S14)&gt;0,Paramètres!$B$17,IF((R14-S14)&lt;0,Paramètres!$B$19,IF((R14-S14)=0,Paramètres!$B$18))),"")</f>
        <v>1</v>
      </c>
      <c r="R14" s="11">
        <f>U49</f>
        <v>0</v>
      </c>
      <c r="S14" s="12">
        <f>T49</f>
        <v>0</v>
      </c>
      <c r="T14" s="10">
        <f>IF(U14&lt;&gt;"",IF((U14-V14)&gt;0,Paramètres!$B$17,IF((U14-V14)&lt;0,Paramètres!$B$19,IF((U14-V14)=0,Paramètres!$B$18))),"")</f>
        <v>1</v>
      </c>
      <c r="U14" s="11">
        <f>U33</f>
        <v>0</v>
      </c>
      <c r="V14" s="12">
        <f>T33</f>
        <v>0</v>
      </c>
      <c r="W14" s="54">
        <f t="shared" ref="W14:X14" si="33">C14+F14+I14+L14+O14+R14+U14</f>
        <v>0</v>
      </c>
      <c r="X14" s="55">
        <f t="shared" si="33"/>
        <v>0</v>
      </c>
      <c r="Y14" s="58">
        <f t="shared" si="7"/>
        <v>7</v>
      </c>
      <c r="Z14" s="22">
        <f t="shared" si="8"/>
        <v>0</v>
      </c>
      <c r="AA14" s="57">
        <f t="shared" si="9"/>
        <v>1</v>
      </c>
      <c r="AB14" s="43"/>
      <c r="AC14" s="43"/>
    </row>
    <row r="15" spans="1:29" ht="19.5" customHeight="1" x14ac:dyDescent="0.25">
      <c r="A15" s="53">
        <f>Paramètres!C13</f>
        <v>0</v>
      </c>
      <c r="B15" s="48">
        <f>IF(C15&lt;&gt;"",IF((C15-D15)&gt;0,Paramètres!$B$17,IF((C15-D15)&lt;0,Paramètres!$B$19,IF((C15-D15)=0,Paramètres!$B$18))),"")</f>
        <v>1</v>
      </c>
      <c r="C15" s="11">
        <f>U18</f>
        <v>0</v>
      </c>
      <c r="D15" s="12">
        <f>T18</f>
        <v>0</v>
      </c>
      <c r="E15" s="10">
        <f>IF(F15&lt;&gt;"",IF((F15-G15)&gt;0,Paramètres!$B$17,IF((F15-G15)&lt;0,Paramètres!$B$19,IF((F15-G15)=0,Paramètres!$B$18))),"")</f>
        <v>1</v>
      </c>
      <c r="F15" s="11">
        <f t="shared" ref="F15:G15" si="34">T38</f>
        <v>0</v>
      </c>
      <c r="G15" s="12">
        <f t="shared" si="34"/>
        <v>0</v>
      </c>
      <c r="H15" s="10">
        <f>IF(I15&lt;&gt;"",IF((I15-J15)&gt;0,Paramètres!$B$17,IF((I15-J15)&lt;0,Paramètres!$B$19,IF((I15-J15)=0,Paramètres!$B$18))),"")</f>
        <v>1</v>
      </c>
      <c r="I15" s="11">
        <f t="shared" ref="I15:J15" si="35">T23</f>
        <v>0</v>
      </c>
      <c r="J15" s="12">
        <f t="shared" si="35"/>
        <v>0</v>
      </c>
      <c r="K15" s="10">
        <f>IF(L15&lt;&gt;"",IF((L15-M15)&gt;0,Paramètres!$B$17,IF((L15-M15)&lt;0,Paramètres!$B$19,IF((L15-M15)=0,Paramètres!$B$18))),"")</f>
        <v>1</v>
      </c>
      <c r="L15" s="11">
        <f t="shared" ref="L15:M15" si="36">T45</f>
        <v>0</v>
      </c>
      <c r="M15" s="12">
        <f t="shared" si="36"/>
        <v>0</v>
      </c>
      <c r="N15" s="10">
        <f>IF(O15&lt;&gt;"",IF((O15-P15)&gt;0,Paramètres!$B$17,IF((O15-P15)&lt;0,Paramètres!$B$19,IF((O15-P15)=0,Paramètres!$B$18))),"")</f>
        <v>1</v>
      </c>
      <c r="O15" s="11">
        <f>U47</f>
        <v>0</v>
      </c>
      <c r="P15" s="12">
        <f>T47</f>
        <v>0</v>
      </c>
      <c r="Q15" s="10">
        <f>IF(R15&lt;&gt;"",IF((R15-S15)&gt;0,Paramètres!$B$17,IF((R15-S15)&lt;0,Paramètres!$B$19,IF((R15-S15)=0,Paramètres!$B$18))),"")</f>
        <v>1</v>
      </c>
      <c r="R15" s="11">
        <f>U31</f>
        <v>0</v>
      </c>
      <c r="S15" s="12">
        <f>T31</f>
        <v>0</v>
      </c>
      <c r="T15" s="10">
        <f>IF(U15&lt;&gt;"",IF((U15-V15)&gt;0,Paramètres!$B$17,IF((U15-V15)&lt;0,Paramètres!$B$19,IF((U15-V15)=0,Paramètres!$B$18))),"")</f>
        <v>1</v>
      </c>
      <c r="U15" s="11">
        <f>U50</f>
        <v>0</v>
      </c>
      <c r="V15" s="12">
        <f>T50</f>
        <v>0</v>
      </c>
      <c r="W15" s="54">
        <f t="shared" ref="W15:X15" si="37">C15+F15+I15+L15+O15+R15+U15</f>
        <v>0</v>
      </c>
      <c r="X15" s="55">
        <f t="shared" si="37"/>
        <v>0</v>
      </c>
      <c r="Y15" s="56">
        <f t="shared" si="7"/>
        <v>7</v>
      </c>
      <c r="Z15" s="22">
        <f t="shared" si="8"/>
        <v>0</v>
      </c>
      <c r="AA15" s="57">
        <f t="shared" si="9"/>
        <v>1</v>
      </c>
      <c r="AB15" s="43"/>
      <c r="AC15" s="43"/>
    </row>
    <row r="16" spans="1:29" ht="12.75" customHeight="1" x14ac:dyDescent="0.2">
      <c r="A16" s="59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customHeight="1" x14ac:dyDescent="0.15">
      <c r="A17" s="28" t="str">
        <f>K4</f>
        <v>A5</v>
      </c>
      <c r="B17" s="166" t="s">
        <v>24</v>
      </c>
      <c r="C17" s="167"/>
      <c r="D17" s="167"/>
      <c r="E17" s="167"/>
      <c r="F17" s="167"/>
      <c r="G17" s="167"/>
      <c r="H17" s="167"/>
      <c r="I17" s="167"/>
      <c r="J17" s="168"/>
      <c r="K17" s="169" t="s">
        <v>25</v>
      </c>
      <c r="L17" s="167"/>
      <c r="M17" s="167"/>
      <c r="N17" s="167"/>
      <c r="O17" s="167"/>
      <c r="P17" s="167"/>
      <c r="Q17" s="167"/>
      <c r="R17" s="167"/>
      <c r="S17" s="168"/>
      <c r="T17" s="170" t="s">
        <v>26</v>
      </c>
      <c r="U17" s="171"/>
      <c r="V17" s="5"/>
      <c r="W17" s="5"/>
      <c r="X17" s="5"/>
      <c r="Y17" s="5"/>
      <c r="Z17" s="5"/>
      <c r="AA17" s="5"/>
      <c r="AB17" s="5"/>
      <c r="AC17" s="5"/>
    </row>
    <row r="18" spans="1:29" ht="15" customHeight="1" x14ac:dyDescent="0.15">
      <c r="A18" s="29" t="s">
        <v>27</v>
      </c>
      <c r="B18" s="164" t="str">
        <f>A8</f>
        <v>J B St Germain/moine 1</v>
      </c>
      <c r="C18" s="161"/>
      <c r="D18" s="161"/>
      <c r="E18" s="161"/>
      <c r="F18" s="161"/>
      <c r="G18" s="161"/>
      <c r="H18" s="161"/>
      <c r="I18" s="161"/>
      <c r="J18" s="162"/>
      <c r="K18" s="165">
        <f>A15</f>
        <v>0</v>
      </c>
      <c r="L18" s="161"/>
      <c r="M18" s="161"/>
      <c r="N18" s="161"/>
      <c r="O18" s="161"/>
      <c r="P18" s="161"/>
      <c r="Q18" s="161"/>
      <c r="R18" s="161"/>
      <c r="S18" s="162"/>
      <c r="T18" s="30"/>
      <c r="U18" s="31"/>
      <c r="V18" s="5"/>
      <c r="W18" s="5"/>
      <c r="X18" s="5"/>
      <c r="Y18" s="5"/>
      <c r="Z18" s="5"/>
      <c r="AA18" s="5"/>
      <c r="AB18" s="5"/>
      <c r="AC18" s="32" t="s">
        <v>23</v>
      </c>
    </row>
    <row r="19" spans="1:29" ht="15" customHeight="1" x14ac:dyDescent="0.15">
      <c r="A19" s="33" t="s">
        <v>28</v>
      </c>
      <c r="B19" s="164" t="str">
        <f>A10</f>
        <v>St Joseph Chemillé 1</v>
      </c>
      <c r="C19" s="161"/>
      <c r="D19" s="161"/>
      <c r="E19" s="161"/>
      <c r="F19" s="161"/>
      <c r="G19" s="161"/>
      <c r="H19" s="161"/>
      <c r="I19" s="161"/>
      <c r="J19" s="162"/>
      <c r="K19" s="165" t="str">
        <f t="shared" ref="K19:K20" si="38">A13</f>
        <v>F Villon Les Ponts de cé 1</v>
      </c>
      <c r="L19" s="161"/>
      <c r="M19" s="161"/>
      <c r="N19" s="161"/>
      <c r="O19" s="161"/>
      <c r="P19" s="161"/>
      <c r="Q19" s="161"/>
      <c r="R19" s="161"/>
      <c r="S19" s="162"/>
      <c r="T19" s="34"/>
      <c r="U19" s="35"/>
      <c r="V19" s="5"/>
      <c r="W19" s="5"/>
      <c r="X19" s="5"/>
      <c r="Y19" s="5"/>
      <c r="Z19" s="5"/>
      <c r="AA19" s="5"/>
      <c r="AB19" s="5"/>
      <c r="AC19" s="5"/>
    </row>
    <row r="20" spans="1:29" ht="15" customHeight="1" x14ac:dyDescent="0.15">
      <c r="A20" s="33" t="s">
        <v>29</v>
      </c>
      <c r="B20" s="164" t="str">
        <f t="shared" ref="B20:B21" si="39">A8</f>
        <v>J B St Germain/moine 1</v>
      </c>
      <c r="C20" s="161"/>
      <c r="D20" s="161"/>
      <c r="E20" s="161"/>
      <c r="F20" s="161"/>
      <c r="G20" s="161"/>
      <c r="H20" s="161"/>
      <c r="I20" s="161"/>
      <c r="J20" s="162"/>
      <c r="K20" s="165" t="str">
        <f t="shared" si="38"/>
        <v>Saumur Delessert 3</v>
      </c>
      <c r="L20" s="161"/>
      <c r="M20" s="161"/>
      <c r="N20" s="161"/>
      <c r="O20" s="161"/>
      <c r="P20" s="161"/>
      <c r="Q20" s="161"/>
      <c r="R20" s="161"/>
      <c r="S20" s="162"/>
      <c r="T20" s="34"/>
      <c r="U20" s="35"/>
      <c r="V20" s="5"/>
      <c r="W20" s="5"/>
      <c r="X20" s="5"/>
      <c r="Y20" s="5"/>
      <c r="Z20" s="5"/>
      <c r="AA20" s="5"/>
      <c r="AB20" s="5"/>
      <c r="AC20" s="32" t="s">
        <v>23</v>
      </c>
    </row>
    <row r="21" spans="1:29" ht="15" customHeight="1" x14ac:dyDescent="0.15">
      <c r="A21" s="33" t="s">
        <v>30</v>
      </c>
      <c r="B21" s="164" t="str">
        <f t="shared" si="39"/>
        <v>St Benoit Champtoceaux 1</v>
      </c>
      <c r="C21" s="161"/>
      <c r="D21" s="161"/>
      <c r="E21" s="161"/>
      <c r="F21" s="161"/>
      <c r="G21" s="161"/>
      <c r="H21" s="161"/>
      <c r="I21" s="161"/>
      <c r="J21" s="162"/>
      <c r="K21" s="165" t="str">
        <f t="shared" ref="K21:K22" si="40">A12</f>
        <v>Baugé Chateaucoin 1</v>
      </c>
      <c r="L21" s="161"/>
      <c r="M21" s="161"/>
      <c r="N21" s="161"/>
      <c r="O21" s="161"/>
      <c r="P21" s="161"/>
      <c r="Q21" s="161"/>
      <c r="R21" s="161"/>
      <c r="S21" s="162"/>
      <c r="T21" s="34"/>
      <c r="U21" s="35"/>
      <c r="V21" s="5"/>
      <c r="W21" s="5"/>
      <c r="X21" s="5"/>
      <c r="Y21" s="5"/>
      <c r="Z21" s="5"/>
      <c r="AA21" s="5"/>
      <c r="AB21" s="5"/>
      <c r="AC21" s="5"/>
    </row>
    <row r="22" spans="1:29" ht="15" customHeight="1" x14ac:dyDescent="0.15">
      <c r="A22" s="33" t="s">
        <v>31</v>
      </c>
      <c r="B22" s="164" t="str">
        <f>A8</f>
        <v>J B St Germain/moine 1</v>
      </c>
      <c r="C22" s="161"/>
      <c r="D22" s="161"/>
      <c r="E22" s="161"/>
      <c r="F22" s="161"/>
      <c r="G22" s="161"/>
      <c r="H22" s="161"/>
      <c r="I22" s="161"/>
      <c r="J22" s="162"/>
      <c r="K22" s="165" t="str">
        <f t="shared" si="40"/>
        <v>F Villon Les Ponts de cé 1</v>
      </c>
      <c r="L22" s="161"/>
      <c r="M22" s="161"/>
      <c r="N22" s="161"/>
      <c r="O22" s="161"/>
      <c r="P22" s="161"/>
      <c r="Q22" s="161"/>
      <c r="R22" s="161"/>
      <c r="S22" s="162"/>
      <c r="T22" s="34"/>
      <c r="U22" s="35"/>
      <c r="V22" s="5"/>
      <c r="W22" s="5"/>
      <c r="X22" s="5"/>
      <c r="Y22" s="5"/>
      <c r="Z22" s="5"/>
      <c r="AA22" s="5"/>
      <c r="AB22" s="5"/>
      <c r="AC22" s="5"/>
    </row>
    <row r="23" spans="1:29" ht="15" customHeight="1" x14ac:dyDescent="0.15">
      <c r="A23" s="33" t="s">
        <v>32</v>
      </c>
      <c r="B23" s="164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165" t="str">
        <f t="shared" ref="K23:K24" si="41">A11</f>
        <v>St Louis Saumur 2</v>
      </c>
      <c r="L23" s="161"/>
      <c r="M23" s="161"/>
      <c r="N23" s="161"/>
      <c r="O23" s="161"/>
      <c r="P23" s="161"/>
      <c r="Q23" s="161"/>
      <c r="R23" s="161"/>
      <c r="S23" s="162"/>
      <c r="T23" s="34"/>
      <c r="U23" s="35"/>
      <c r="V23" s="5"/>
      <c r="W23" s="5"/>
      <c r="X23" s="5"/>
      <c r="Y23" s="5"/>
      <c r="Z23" s="5"/>
      <c r="AA23" s="5"/>
      <c r="AB23" s="5"/>
      <c r="AC23" s="5"/>
    </row>
    <row r="24" spans="1:29" ht="15" customHeight="1" x14ac:dyDescent="0.15">
      <c r="A24" s="33" t="s">
        <v>33</v>
      </c>
      <c r="B24" s="164" t="str">
        <f>A8</f>
        <v>J B St Germain/moine 1</v>
      </c>
      <c r="C24" s="161"/>
      <c r="D24" s="161"/>
      <c r="E24" s="161"/>
      <c r="F24" s="161"/>
      <c r="G24" s="161"/>
      <c r="H24" s="161"/>
      <c r="I24" s="161"/>
      <c r="J24" s="162"/>
      <c r="K24" s="165" t="str">
        <f t="shared" si="41"/>
        <v>Baugé Chateaucoin 1</v>
      </c>
      <c r="L24" s="161"/>
      <c r="M24" s="161"/>
      <c r="N24" s="161"/>
      <c r="O24" s="161"/>
      <c r="P24" s="161"/>
      <c r="Q24" s="161"/>
      <c r="R24" s="161"/>
      <c r="S24" s="162"/>
      <c r="T24" s="34"/>
      <c r="U24" s="35"/>
      <c r="V24" s="5"/>
      <c r="W24" s="5"/>
      <c r="X24" s="5"/>
      <c r="Y24" s="5"/>
      <c r="Z24" s="5"/>
      <c r="AA24" s="5"/>
      <c r="AB24" s="5"/>
      <c r="AC24" s="5"/>
    </row>
    <row r="25" spans="1:29" ht="15" customHeight="1" x14ac:dyDescent="0.15">
      <c r="A25" s="33" t="s">
        <v>34</v>
      </c>
      <c r="B25" s="160"/>
      <c r="C25" s="161"/>
      <c r="D25" s="161"/>
      <c r="E25" s="161"/>
      <c r="F25" s="161"/>
      <c r="G25" s="161"/>
      <c r="H25" s="161"/>
      <c r="I25" s="161"/>
      <c r="J25" s="162"/>
      <c r="K25" s="163"/>
      <c r="L25" s="161"/>
      <c r="M25" s="161"/>
      <c r="N25" s="161"/>
      <c r="O25" s="161"/>
      <c r="P25" s="161"/>
      <c r="Q25" s="161"/>
      <c r="R25" s="161"/>
      <c r="S25" s="162"/>
      <c r="T25" s="34"/>
      <c r="U25" s="35"/>
      <c r="V25" s="5"/>
      <c r="W25" s="5"/>
      <c r="X25" s="5"/>
      <c r="Y25" s="5"/>
      <c r="Z25" s="5"/>
      <c r="AA25" s="5"/>
      <c r="AB25" s="5"/>
      <c r="AC25" s="5"/>
    </row>
    <row r="26" spans="1:29" ht="15" customHeight="1" x14ac:dyDescent="0.15">
      <c r="A26" s="33" t="s">
        <v>35</v>
      </c>
      <c r="B26" s="160"/>
      <c r="C26" s="161"/>
      <c r="D26" s="161"/>
      <c r="E26" s="161"/>
      <c r="F26" s="161"/>
      <c r="G26" s="161"/>
      <c r="H26" s="161"/>
      <c r="I26" s="161"/>
      <c r="J26" s="162"/>
      <c r="K26" s="163"/>
      <c r="L26" s="161"/>
      <c r="M26" s="161"/>
      <c r="N26" s="161"/>
      <c r="O26" s="161"/>
      <c r="P26" s="161"/>
      <c r="Q26" s="161"/>
      <c r="R26" s="161"/>
      <c r="S26" s="162"/>
      <c r="T26" s="34"/>
      <c r="U26" s="35"/>
      <c r="V26" s="5"/>
      <c r="W26" s="5"/>
      <c r="X26" s="5"/>
      <c r="Y26" s="5"/>
      <c r="Z26" s="5"/>
      <c r="AA26" s="5"/>
      <c r="AB26" s="5"/>
      <c r="AC26" s="5"/>
    </row>
    <row r="27" spans="1:29" ht="15" customHeight="1" x14ac:dyDescent="0.15">
      <c r="A27" s="33" t="s">
        <v>36</v>
      </c>
      <c r="B27" s="164" t="str">
        <f>A14</f>
        <v>Saumur Delessert 3</v>
      </c>
      <c r="C27" s="161"/>
      <c r="D27" s="161"/>
      <c r="E27" s="161"/>
      <c r="F27" s="161"/>
      <c r="G27" s="161"/>
      <c r="H27" s="161"/>
      <c r="I27" s="161"/>
      <c r="J27" s="162"/>
      <c r="K27" s="165" t="str">
        <f t="shared" ref="K27:K28" si="42">A10</f>
        <v>St Joseph Chemillé 1</v>
      </c>
      <c r="L27" s="161"/>
      <c r="M27" s="161"/>
      <c r="N27" s="161"/>
      <c r="O27" s="161"/>
      <c r="P27" s="161"/>
      <c r="Q27" s="161"/>
      <c r="R27" s="161"/>
      <c r="S27" s="162"/>
      <c r="T27" s="34"/>
      <c r="U27" s="35"/>
      <c r="V27" s="5"/>
      <c r="W27" s="5"/>
      <c r="X27" s="5"/>
      <c r="Y27" s="5"/>
      <c r="Z27" s="5"/>
      <c r="AA27" s="5"/>
      <c r="AB27" s="5"/>
      <c r="AC27" s="5"/>
    </row>
    <row r="28" spans="1:29" ht="15" customHeight="1" x14ac:dyDescent="0.15">
      <c r="A28" s="33" t="s">
        <v>37</v>
      </c>
      <c r="B28" s="164" t="str">
        <f>A8</f>
        <v>J B St Germain/moine 1</v>
      </c>
      <c r="C28" s="161"/>
      <c r="D28" s="161"/>
      <c r="E28" s="161"/>
      <c r="F28" s="161"/>
      <c r="G28" s="161"/>
      <c r="H28" s="161"/>
      <c r="I28" s="161"/>
      <c r="J28" s="162"/>
      <c r="K28" s="165" t="str">
        <f t="shared" si="42"/>
        <v>St Louis Saumur 2</v>
      </c>
      <c r="L28" s="161"/>
      <c r="M28" s="161"/>
      <c r="N28" s="161"/>
      <c r="O28" s="161"/>
      <c r="P28" s="161"/>
      <c r="Q28" s="161"/>
      <c r="R28" s="161"/>
      <c r="S28" s="162"/>
      <c r="T28" s="34"/>
      <c r="U28" s="35"/>
      <c r="V28" s="5"/>
      <c r="W28" s="5"/>
      <c r="X28" s="5"/>
      <c r="Y28" s="5"/>
      <c r="Z28" s="5"/>
      <c r="AA28" s="5"/>
      <c r="AB28" s="5"/>
      <c r="AC28" s="5"/>
    </row>
    <row r="29" spans="1:29" ht="15" customHeight="1" x14ac:dyDescent="0.15">
      <c r="A29" s="33" t="s">
        <v>38</v>
      </c>
      <c r="B29" s="164" t="str">
        <f>A13</f>
        <v>F Villon Les Ponts de cé 1</v>
      </c>
      <c r="C29" s="161"/>
      <c r="D29" s="161"/>
      <c r="E29" s="161"/>
      <c r="F29" s="161"/>
      <c r="G29" s="161"/>
      <c r="H29" s="161"/>
      <c r="I29" s="161"/>
      <c r="J29" s="162"/>
      <c r="K29" s="165" t="str">
        <f t="shared" ref="K29:K30" si="43">A9</f>
        <v>St Benoit Champtoceaux 1</v>
      </c>
      <c r="L29" s="161"/>
      <c r="M29" s="161"/>
      <c r="N29" s="161"/>
      <c r="O29" s="161"/>
      <c r="P29" s="161"/>
      <c r="Q29" s="161"/>
      <c r="R29" s="161"/>
      <c r="S29" s="162"/>
      <c r="T29" s="34"/>
      <c r="U29" s="35"/>
      <c r="V29" s="5"/>
      <c r="W29" s="5"/>
      <c r="X29" s="5"/>
      <c r="Y29" s="5"/>
      <c r="Z29" s="5"/>
      <c r="AA29" s="5"/>
      <c r="AB29" s="5"/>
      <c r="AC29" s="5"/>
    </row>
    <row r="30" spans="1:29" ht="15" customHeight="1" x14ac:dyDescent="0.15">
      <c r="A30" s="33" t="s">
        <v>39</v>
      </c>
      <c r="B30" s="164" t="str">
        <f>A8</f>
        <v>J B St Germain/moine 1</v>
      </c>
      <c r="C30" s="161"/>
      <c r="D30" s="161"/>
      <c r="E30" s="161"/>
      <c r="F30" s="161"/>
      <c r="G30" s="161"/>
      <c r="H30" s="161"/>
      <c r="I30" s="161"/>
      <c r="J30" s="162"/>
      <c r="K30" s="165" t="str">
        <f t="shared" si="43"/>
        <v>St Joseph Chemillé 1</v>
      </c>
      <c r="L30" s="161"/>
      <c r="M30" s="161"/>
      <c r="N30" s="161"/>
      <c r="O30" s="161"/>
      <c r="P30" s="161"/>
      <c r="Q30" s="161"/>
      <c r="R30" s="161"/>
      <c r="S30" s="162"/>
      <c r="T30" s="34"/>
      <c r="U30" s="35"/>
      <c r="V30" s="5"/>
      <c r="W30" s="5"/>
      <c r="X30" s="5"/>
      <c r="Y30" s="5"/>
      <c r="Z30" s="5"/>
      <c r="AA30" s="5"/>
      <c r="AB30" s="5"/>
      <c r="AC30" s="5"/>
    </row>
    <row r="31" spans="1:29" ht="15" customHeight="1" x14ac:dyDescent="0.15">
      <c r="A31" s="33" t="s">
        <v>40</v>
      </c>
      <c r="B31" s="164" t="str">
        <f>A12</f>
        <v>Baugé Chateaucoin 1</v>
      </c>
      <c r="C31" s="161"/>
      <c r="D31" s="161"/>
      <c r="E31" s="161"/>
      <c r="F31" s="161"/>
      <c r="G31" s="161"/>
      <c r="H31" s="161"/>
      <c r="I31" s="161"/>
      <c r="J31" s="162"/>
      <c r="K31" s="165">
        <f>A15</f>
        <v>0</v>
      </c>
      <c r="L31" s="161"/>
      <c r="M31" s="161"/>
      <c r="N31" s="161"/>
      <c r="O31" s="161"/>
      <c r="P31" s="161"/>
      <c r="Q31" s="161"/>
      <c r="R31" s="161"/>
      <c r="S31" s="162"/>
      <c r="T31" s="34"/>
      <c r="U31" s="35"/>
      <c r="V31" s="5"/>
      <c r="W31" s="5"/>
      <c r="X31" s="5"/>
      <c r="Y31" s="5"/>
      <c r="Z31" s="5"/>
      <c r="AA31" s="5"/>
      <c r="AB31" s="5"/>
      <c r="AC31" s="5"/>
    </row>
    <row r="32" spans="1:29" ht="15" customHeight="1" x14ac:dyDescent="0.15">
      <c r="A32" s="33" t="s">
        <v>41</v>
      </c>
      <c r="B32" s="164" t="str">
        <f>A8</f>
        <v>J B St Germain/moine 1</v>
      </c>
      <c r="C32" s="161"/>
      <c r="D32" s="161"/>
      <c r="E32" s="161"/>
      <c r="F32" s="161"/>
      <c r="G32" s="161"/>
      <c r="H32" s="161"/>
      <c r="I32" s="161"/>
      <c r="J32" s="162"/>
      <c r="K32" s="165" t="str">
        <f>A9</f>
        <v>St Benoit Champtoceaux 1</v>
      </c>
      <c r="L32" s="161"/>
      <c r="M32" s="161"/>
      <c r="N32" s="161"/>
      <c r="O32" s="161"/>
      <c r="P32" s="161"/>
      <c r="Q32" s="161"/>
      <c r="R32" s="161"/>
      <c r="S32" s="162"/>
      <c r="T32" s="34"/>
      <c r="U32" s="3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15">
      <c r="A33" s="33" t="s">
        <v>42</v>
      </c>
      <c r="B33" s="164" t="str">
        <f>A11</f>
        <v>St Louis Saumur 2</v>
      </c>
      <c r="C33" s="161"/>
      <c r="D33" s="161"/>
      <c r="E33" s="161"/>
      <c r="F33" s="161"/>
      <c r="G33" s="161"/>
      <c r="H33" s="161"/>
      <c r="I33" s="161"/>
      <c r="J33" s="162"/>
      <c r="K33" s="165" t="str">
        <f>A14</f>
        <v>Saumur Delessert 3</v>
      </c>
      <c r="L33" s="161"/>
      <c r="M33" s="161"/>
      <c r="N33" s="161"/>
      <c r="O33" s="161"/>
      <c r="P33" s="161"/>
      <c r="Q33" s="161"/>
      <c r="R33" s="161"/>
      <c r="S33" s="162"/>
      <c r="T33" s="34"/>
      <c r="U33" s="3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15">
      <c r="A34" s="33" t="s">
        <v>43</v>
      </c>
      <c r="B34" s="160"/>
      <c r="C34" s="161"/>
      <c r="D34" s="161"/>
      <c r="E34" s="161"/>
      <c r="F34" s="161"/>
      <c r="G34" s="161"/>
      <c r="H34" s="161"/>
      <c r="I34" s="161"/>
      <c r="J34" s="162"/>
      <c r="K34" s="163"/>
      <c r="L34" s="161"/>
      <c r="M34" s="161"/>
      <c r="N34" s="161"/>
      <c r="O34" s="161"/>
      <c r="P34" s="161"/>
      <c r="Q34" s="161"/>
      <c r="R34" s="161"/>
      <c r="S34" s="162"/>
      <c r="T34" s="34"/>
      <c r="U34" s="3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15">
      <c r="A35" s="28" t="str">
        <f>T4</f>
        <v>A6</v>
      </c>
      <c r="B35" s="197" t="s">
        <v>24</v>
      </c>
      <c r="C35" s="194"/>
      <c r="D35" s="194"/>
      <c r="E35" s="194"/>
      <c r="F35" s="194"/>
      <c r="G35" s="194"/>
      <c r="H35" s="194"/>
      <c r="I35" s="194"/>
      <c r="J35" s="195"/>
      <c r="K35" s="198" t="s">
        <v>25</v>
      </c>
      <c r="L35" s="194"/>
      <c r="M35" s="194"/>
      <c r="N35" s="194"/>
      <c r="O35" s="194"/>
      <c r="P35" s="194"/>
      <c r="Q35" s="194"/>
      <c r="R35" s="194"/>
      <c r="S35" s="195"/>
      <c r="T35" s="170" t="s">
        <v>26</v>
      </c>
      <c r="U35" s="171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15">
      <c r="A36" s="29" t="s">
        <v>27</v>
      </c>
      <c r="B36" s="164" t="str">
        <f>A9</f>
        <v>St Benoit Champtoceaux 1</v>
      </c>
      <c r="C36" s="161"/>
      <c r="D36" s="161"/>
      <c r="E36" s="161"/>
      <c r="F36" s="161"/>
      <c r="G36" s="161"/>
      <c r="H36" s="161"/>
      <c r="I36" s="161"/>
      <c r="J36" s="162"/>
      <c r="K36" s="165" t="str">
        <f>A14</f>
        <v>Saumur Delessert 3</v>
      </c>
      <c r="L36" s="161"/>
      <c r="M36" s="161"/>
      <c r="N36" s="161"/>
      <c r="O36" s="161"/>
      <c r="P36" s="161"/>
      <c r="Q36" s="161"/>
      <c r="R36" s="161"/>
      <c r="S36" s="162"/>
      <c r="T36" s="30"/>
      <c r="U36" s="31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15">
      <c r="A37" s="33" t="s">
        <v>28</v>
      </c>
      <c r="B37" s="164" t="str">
        <f>A11</f>
        <v>St Louis Saumur 2</v>
      </c>
      <c r="C37" s="161"/>
      <c r="D37" s="161"/>
      <c r="E37" s="161"/>
      <c r="F37" s="161"/>
      <c r="G37" s="161"/>
      <c r="H37" s="161"/>
      <c r="I37" s="161"/>
      <c r="J37" s="162"/>
      <c r="K37" s="165" t="str">
        <f t="shared" ref="K37:K38" si="44">A12</f>
        <v>Baugé Chateaucoin 1</v>
      </c>
      <c r="L37" s="161"/>
      <c r="M37" s="161"/>
      <c r="N37" s="161"/>
      <c r="O37" s="161"/>
      <c r="P37" s="161"/>
      <c r="Q37" s="161"/>
      <c r="R37" s="161"/>
      <c r="S37" s="162"/>
      <c r="T37" s="34"/>
      <c r="U37" s="3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15">
      <c r="A38" s="33" t="s">
        <v>29</v>
      </c>
      <c r="B38" s="164">
        <f>A15</f>
        <v>0</v>
      </c>
      <c r="C38" s="161"/>
      <c r="D38" s="161"/>
      <c r="E38" s="161"/>
      <c r="F38" s="161"/>
      <c r="G38" s="161"/>
      <c r="H38" s="161"/>
      <c r="I38" s="161"/>
      <c r="J38" s="162"/>
      <c r="K38" s="165" t="str">
        <f t="shared" si="44"/>
        <v>F Villon Les Ponts de cé 1</v>
      </c>
      <c r="L38" s="161"/>
      <c r="M38" s="161"/>
      <c r="N38" s="161"/>
      <c r="O38" s="161"/>
      <c r="P38" s="161"/>
      <c r="Q38" s="161"/>
      <c r="R38" s="161"/>
      <c r="S38" s="162"/>
      <c r="T38" s="34"/>
      <c r="U38" s="3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15">
      <c r="A39" s="33" t="s">
        <v>30</v>
      </c>
      <c r="B39" s="164" t="str">
        <f>A10</f>
        <v>St Joseph Chemillé 1</v>
      </c>
      <c r="C39" s="161"/>
      <c r="D39" s="161"/>
      <c r="E39" s="161"/>
      <c r="F39" s="161"/>
      <c r="G39" s="161"/>
      <c r="H39" s="161"/>
      <c r="I39" s="161"/>
      <c r="J39" s="162"/>
      <c r="K39" s="165" t="str">
        <f t="shared" ref="K39:K40" si="45">A11</f>
        <v>St Louis Saumur 2</v>
      </c>
      <c r="L39" s="161"/>
      <c r="M39" s="161"/>
      <c r="N39" s="161"/>
      <c r="O39" s="161"/>
      <c r="P39" s="161"/>
      <c r="Q39" s="161"/>
      <c r="R39" s="161"/>
      <c r="S39" s="162"/>
      <c r="T39" s="34"/>
      <c r="U39" s="3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15">
      <c r="A40" s="33" t="s">
        <v>31</v>
      </c>
      <c r="B40" s="164" t="str">
        <f>A14</f>
        <v>Saumur Delessert 3</v>
      </c>
      <c r="C40" s="161"/>
      <c r="D40" s="161"/>
      <c r="E40" s="161"/>
      <c r="F40" s="161"/>
      <c r="G40" s="161"/>
      <c r="H40" s="161"/>
      <c r="I40" s="161"/>
      <c r="J40" s="162"/>
      <c r="K40" s="165" t="str">
        <f t="shared" si="45"/>
        <v>Baugé Chateaucoin 1</v>
      </c>
      <c r="L40" s="161"/>
      <c r="M40" s="161"/>
      <c r="N40" s="161"/>
      <c r="O40" s="161"/>
      <c r="P40" s="161"/>
      <c r="Q40" s="161"/>
      <c r="R40" s="161"/>
      <c r="S40" s="162"/>
      <c r="T40" s="34"/>
      <c r="U40" s="3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15">
      <c r="A41" s="33" t="s">
        <v>32</v>
      </c>
      <c r="B41" s="164" t="str">
        <f>A9</f>
        <v>St Benoit Champtoceaux 1</v>
      </c>
      <c r="C41" s="161"/>
      <c r="D41" s="161"/>
      <c r="E41" s="161"/>
      <c r="F41" s="161"/>
      <c r="G41" s="161"/>
      <c r="H41" s="161"/>
      <c r="I41" s="161"/>
      <c r="J41" s="162"/>
      <c r="K41" s="165" t="str">
        <f t="shared" ref="K41:K42" si="46">A10</f>
        <v>St Joseph Chemillé 1</v>
      </c>
      <c r="L41" s="161"/>
      <c r="M41" s="161"/>
      <c r="N41" s="161"/>
      <c r="O41" s="161"/>
      <c r="P41" s="161"/>
      <c r="Q41" s="161"/>
      <c r="R41" s="161"/>
      <c r="S41" s="162"/>
      <c r="T41" s="34"/>
      <c r="U41" s="3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15">
      <c r="A42" s="33" t="s">
        <v>33</v>
      </c>
      <c r="B42" s="164" t="str">
        <f>A13</f>
        <v>F Villon Les Ponts de cé 1</v>
      </c>
      <c r="C42" s="161"/>
      <c r="D42" s="161"/>
      <c r="E42" s="161"/>
      <c r="F42" s="161"/>
      <c r="G42" s="161"/>
      <c r="H42" s="161"/>
      <c r="I42" s="161"/>
      <c r="J42" s="162"/>
      <c r="K42" s="165" t="str">
        <f t="shared" si="46"/>
        <v>St Louis Saumur 2</v>
      </c>
      <c r="L42" s="161"/>
      <c r="M42" s="161"/>
      <c r="N42" s="161"/>
      <c r="O42" s="161"/>
      <c r="P42" s="161"/>
      <c r="Q42" s="161"/>
      <c r="R42" s="161"/>
      <c r="S42" s="162"/>
      <c r="T42" s="34"/>
      <c r="U42" s="3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15">
      <c r="A43" s="33" t="s">
        <v>34</v>
      </c>
      <c r="B43" s="160"/>
      <c r="C43" s="161"/>
      <c r="D43" s="161"/>
      <c r="E43" s="161"/>
      <c r="F43" s="161"/>
      <c r="G43" s="161"/>
      <c r="H43" s="161"/>
      <c r="I43" s="161"/>
      <c r="J43" s="162"/>
      <c r="K43" s="163"/>
      <c r="L43" s="161"/>
      <c r="M43" s="161"/>
      <c r="N43" s="161"/>
      <c r="O43" s="161"/>
      <c r="P43" s="161"/>
      <c r="Q43" s="161"/>
      <c r="R43" s="161"/>
      <c r="S43" s="162"/>
      <c r="T43" s="34"/>
      <c r="U43" s="35"/>
      <c r="V43" s="5"/>
      <c r="W43" s="5"/>
      <c r="X43" s="5"/>
      <c r="Y43" s="36" t="s">
        <v>23</v>
      </c>
      <c r="Z43" s="5"/>
      <c r="AA43" s="5"/>
      <c r="AB43" s="5"/>
      <c r="AC43" s="5"/>
    </row>
    <row r="44" spans="1:29" ht="15" customHeight="1" x14ac:dyDescent="0.15">
      <c r="A44" s="33" t="s">
        <v>35</v>
      </c>
      <c r="B44" s="160"/>
      <c r="C44" s="161"/>
      <c r="D44" s="161"/>
      <c r="E44" s="161"/>
      <c r="F44" s="161"/>
      <c r="G44" s="161"/>
      <c r="H44" s="161"/>
      <c r="I44" s="161"/>
      <c r="J44" s="162"/>
      <c r="K44" s="163"/>
      <c r="L44" s="161"/>
      <c r="M44" s="161"/>
      <c r="N44" s="161"/>
      <c r="O44" s="161"/>
      <c r="P44" s="161"/>
      <c r="Q44" s="161"/>
      <c r="R44" s="161"/>
      <c r="S44" s="162"/>
      <c r="T44" s="34"/>
      <c r="U44" s="35"/>
      <c r="V44" s="5"/>
      <c r="W44" s="5"/>
      <c r="X44" s="5"/>
      <c r="Y44" s="5"/>
      <c r="Z44" s="5"/>
      <c r="AA44" s="5"/>
      <c r="AB44" s="5"/>
      <c r="AC44" s="37" t="s">
        <v>23</v>
      </c>
    </row>
    <row r="45" spans="1:29" ht="15" customHeight="1" x14ac:dyDescent="0.15">
      <c r="A45" s="33" t="s">
        <v>36</v>
      </c>
      <c r="B45" s="164">
        <f>A15</f>
        <v>0</v>
      </c>
      <c r="C45" s="161"/>
      <c r="D45" s="161"/>
      <c r="E45" s="161"/>
      <c r="F45" s="161"/>
      <c r="G45" s="161"/>
      <c r="H45" s="161"/>
      <c r="I45" s="161"/>
      <c r="J45" s="162"/>
      <c r="K45" s="165" t="str">
        <f t="shared" ref="K45:K46" si="47">A9</f>
        <v>St Benoit Champtoceaux 1</v>
      </c>
      <c r="L45" s="161"/>
      <c r="M45" s="161"/>
      <c r="N45" s="161"/>
      <c r="O45" s="161"/>
      <c r="P45" s="161"/>
      <c r="Q45" s="161"/>
      <c r="R45" s="161"/>
      <c r="S45" s="162"/>
      <c r="T45" s="34"/>
      <c r="U45" s="35"/>
      <c r="V45" s="38" t="s">
        <v>23</v>
      </c>
      <c r="W45" s="5"/>
      <c r="X45" s="5"/>
      <c r="Y45" s="5"/>
      <c r="Z45" s="5"/>
      <c r="AA45" s="5"/>
      <c r="AB45" s="5"/>
      <c r="AC45" s="5"/>
    </row>
    <row r="46" spans="1:29" ht="15" customHeight="1" x14ac:dyDescent="0.15">
      <c r="A46" s="33" t="s">
        <v>37</v>
      </c>
      <c r="B46" s="164" t="str">
        <f>A12</f>
        <v>Baugé Chateaucoin 1</v>
      </c>
      <c r="C46" s="161"/>
      <c r="D46" s="161"/>
      <c r="E46" s="161"/>
      <c r="F46" s="161"/>
      <c r="G46" s="161"/>
      <c r="H46" s="161"/>
      <c r="I46" s="161"/>
      <c r="J46" s="162"/>
      <c r="K46" s="165" t="str">
        <f t="shared" si="47"/>
        <v>St Joseph Chemillé 1</v>
      </c>
      <c r="L46" s="161"/>
      <c r="M46" s="161"/>
      <c r="N46" s="161"/>
      <c r="O46" s="161"/>
      <c r="P46" s="161"/>
      <c r="Q46" s="161"/>
      <c r="R46" s="161"/>
      <c r="S46" s="162"/>
      <c r="T46" s="34"/>
      <c r="U46" s="35"/>
      <c r="V46" s="38" t="s">
        <v>23</v>
      </c>
      <c r="W46" s="5"/>
      <c r="X46" s="5"/>
      <c r="Y46" s="5"/>
      <c r="Z46" s="5"/>
      <c r="AA46" s="5"/>
      <c r="AB46" s="5"/>
      <c r="AC46" s="5"/>
    </row>
    <row r="47" spans="1:29" ht="15" customHeight="1" x14ac:dyDescent="0.15">
      <c r="A47" s="33" t="s">
        <v>38</v>
      </c>
      <c r="B47" s="164" t="str">
        <f>A14</f>
        <v>Saumur Delessert 3</v>
      </c>
      <c r="C47" s="161"/>
      <c r="D47" s="161"/>
      <c r="E47" s="161"/>
      <c r="F47" s="161"/>
      <c r="G47" s="161"/>
      <c r="H47" s="161"/>
      <c r="I47" s="161"/>
      <c r="J47" s="162"/>
      <c r="K47" s="165">
        <f>A15</f>
        <v>0</v>
      </c>
      <c r="L47" s="161"/>
      <c r="M47" s="161"/>
      <c r="N47" s="161"/>
      <c r="O47" s="161"/>
      <c r="P47" s="161"/>
      <c r="Q47" s="161"/>
      <c r="R47" s="161"/>
      <c r="S47" s="162"/>
      <c r="T47" s="34"/>
      <c r="U47" s="3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15">
      <c r="A48" s="33" t="s">
        <v>39</v>
      </c>
      <c r="B48" s="164" t="str">
        <f>A11</f>
        <v>St Louis Saumur 2</v>
      </c>
      <c r="C48" s="161"/>
      <c r="D48" s="161"/>
      <c r="E48" s="161"/>
      <c r="F48" s="161"/>
      <c r="G48" s="161"/>
      <c r="H48" s="161"/>
      <c r="I48" s="161"/>
      <c r="J48" s="162"/>
      <c r="K48" s="165" t="str">
        <f>A9</f>
        <v>St Benoit Champtoceaux 1</v>
      </c>
      <c r="L48" s="161"/>
      <c r="M48" s="161"/>
      <c r="N48" s="161"/>
      <c r="O48" s="161"/>
      <c r="P48" s="161"/>
      <c r="Q48" s="161"/>
      <c r="R48" s="161"/>
      <c r="S48" s="162"/>
      <c r="T48" s="34"/>
      <c r="U48" s="35"/>
      <c r="V48" s="5"/>
      <c r="W48" s="5"/>
      <c r="X48" s="5"/>
      <c r="Y48" s="5"/>
      <c r="Z48" s="5"/>
      <c r="AA48" s="5"/>
      <c r="AB48" s="5"/>
      <c r="AC48" s="5"/>
    </row>
    <row r="49" spans="1:29" ht="15" customHeight="1" x14ac:dyDescent="0.15">
      <c r="A49" s="33" t="s">
        <v>40</v>
      </c>
      <c r="B49" s="164" t="str">
        <f>A13</f>
        <v>F Villon Les Ponts de cé 1</v>
      </c>
      <c r="C49" s="161"/>
      <c r="D49" s="161"/>
      <c r="E49" s="161"/>
      <c r="F49" s="161"/>
      <c r="G49" s="161"/>
      <c r="H49" s="161"/>
      <c r="I49" s="161"/>
      <c r="J49" s="162"/>
      <c r="K49" s="165" t="str">
        <f t="shared" ref="K49:K50" si="48">A14</f>
        <v>Saumur Delessert 3</v>
      </c>
      <c r="L49" s="161"/>
      <c r="M49" s="161"/>
      <c r="N49" s="161"/>
      <c r="O49" s="161"/>
      <c r="P49" s="161"/>
      <c r="Q49" s="161"/>
      <c r="R49" s="161"/>
      <c r="S49" s="162"/>
      <c r="T49" s="34"/>
      <c r="U49" s="35"/>
      <c r="V49" s="5"/>
      <c r="W49" s="5"/>
      <c r="X49" s="5"/>
      <c r="Y49" s="5"/>
      <c r="Z49" s="5"/>
      <c r="AA49" s="5"/>
      <c r="AB49" s="5"/>
      <c r="AC49" s="5"/>
    </row>
    <row r="50" spans="1:29" ht="15" customHeight="1" x14ac:dyDescent="0.15">
      <c r="A50" s="33" t="s">
        <v>41</v>
      </c>
      <c r="B50" s="164" t="str">
        <f>A10</f>
        <v>St Joseph Chemillé 1</v>
      </c>
      <c r="C50" s="161"/>
      <c r="D50" s="161"/>
      <c r="E50" s="161"/>
      <c r="F50" s="161"/>
      <c r="G50" s="161"/>
      <c r="H50" s="161"/>
      <c r="I50" s="161"/>
      <c r="J50" s="162"/>
      <c r="K50" s="165">
        <f t="shared" si="48"/>
        <v>0</v>
      </c>
      <c r="L50" s="161"/>
      <c r="M50" s="161"/>
      <c r="N50" s="161"/>
      <c r="O50" s="161"/>
      <c r="P50" s="161"/>
      <c r="Q50" s="161"/>
      <c r="R50" s="161"/>
      <c r="S50" s="162"/>
      <c r="T50" s="34"/>
      <c r="U50" s="35"/>
      <c r="V50" s="5"/>
      <c r="W50" s="5"/>
      <c r="X50" s="5"/>
      <c r="Y50" s="5"/>
      <c r="Z50" s="5"/>
      <c r="AA50" s="5"/>
      <c r="AB50" s="5"/>
      <c r="AC50" s="5"/>
    </row>
    <row r="51" spans="1:29" ht="15" customHeight="1" x14ac:dyDescent="0.15">
      <c r="A51" s="33" t="s">
        <v>42</v>
      </c>
      <c r="B51" s="164" t="str">
        <f>A12</f>
        <v>Baugé Chateaucoin 1</v>
      </c>
      <c r="C51" s="161"/>
      <c r="D51" s="161"/>
      <c r="E51" s="161"/>
      <c r="F51" s="161"/>
      <c r="G51" s="161"/>
      <c r="H51" s="161"/>
      <c r="I51" s="161"/>
      <c r="J51" s="162"/>
      <c r="K51" s="165" t="str">
        <f>A13</f>
        <v>F Villon Les Ponts de cé 1</v>
      </c>
      <c r="L51" s="161"/>
      <c r="M51" s="161"/>
      <c r="N51" s="161"/>
      <c r="O51" s="161"/>
      <c r="P51" s="161"/>
      <c r="Q51" s="161"/>
      <c r="R51" s="161"/>
      <c r="S51" s="162"/>
      <c r="T51" s="34"/>
      <c r="U51" s="35"/>
      <c r="V51" s="5"/>
      <c r="W51" s="5"/>
      <c r="X51" s="5"/>
      <c r="Y51" s="5"/>
      <c r="Z51" s="5"/>
      <c r="AA51" s="5"/>
      <c r="AB51" s="5"/>
      <c r="AC51" s="5"/>
    </row>
    <row r="52" spans="1:29" ht="15" customHeight="1" x14ac:dyDescent="0.15">
      <c r="A52" s="39" t="s">
        <v>44</v>
      </c>
      <c r="B52" s="196"/>
      <c r="C52" s="194"/>
      <c r="D52" s="194"/>
      <c r="E52" s="194"/>
      <c r="F52" s="194"/>
      <c r="G52" s="194"/>
      <c r="H52" s="194"/>
      <c r="I52" s="194"/>
      <c r="J52" s="195"/>
      <c r="K52" s="193"/>
      <c r="L52" s="194"/>
      <c r="M52" s="194"/>
      <c r="N52" s="194"/>
      <c r="O52" s="194"/>
      <c r="P52" s="194"/>
      <c r="Q52" s="194"/>
      <c r="R52" s="194"/>
      <c r="S52" s="195"/>
      <c r="T52" s="40"/>
      <c r="U52" s="41"/>
      <c r="V52" s="5"/>
      <c r="W52" s="5"/>
      <c r="X52" s="5"/>
      <c r="Y52" s="5"/>
      <c r="Z52" s="5"/>
      <c r="AA52" s="5"/>
      <c r="AB52" s="5"/>
      <c r="AC52" s="42" t="s">
        <v>23</v>
      </c>
    </row>
    <row r="53" spans="1:29" ht="1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42" t="s">
        <v>23</v>
      </c>
    </row>
  </sheetData>
  <mergeCells count="91">
    <mergeCell ref="K25:S25"/>
    <mergeCell ref="K26:S26"/>
    <mergeCell ref="K27:S27"/>
    <mergeCell ref="K28:S28"/>
    <mergeCell ref="K29:S29"/>
    <mergeCell ref="B35:J35"/>
    <mergeCell ref="K35:S35"/>
    <mergeCell ref="T35:U35"/>
    <mergeCell ref="B36:J36"/>
    <mergeCell ref="K36:S36"/>
    <mergeCell ref="B37:J37"/>
    <mergeCell ref="K37:S37"/>
    <mergeCell ref="B38:J38"/>
    <mergeCell ref="K38:S38"/>
    <mergeCell ref="B39:J39"/>
    <mergeCell ref="K39:S39"/>
    <mergeCell ref="B40:J40"/>
    <mergeCell ref="K40:S40"/>
    <mergeCell ref="K41:S41"/>
    <mergeCell ref="B48:J48"/>
    <mergeCell ref="B49:J49"/>
    <mergeCell ref="K49:S49"/>
    <mergeCell ref="B50:J50"/>
    <mergeCell ref="B51:J51"/>
    <mergeCell ref="B52:J52"/>
    <mergeCell ref="B41:J41"/>
    <mergeCell ref="B42:J42"/>
    <mergeCell ref="B43:J43"/>
    <mergeCell ref="B44:J44"/>
    <mergeCell ref="B45:J45"/>
    <mergeCell ref="B46:J46"/>
    <mergeCell ref="B47:J47"/>
    <mergeCell ref="K50:S50"/>
    <mergeCell ref="K51:S51"/>
    <mergeCell ref="K52:S52"/>
    <mergeCell ref="K42:S42"/>
    <mergeCell ref="K43:S43"/>
    <mergeCell ref="K44:S44"/>
    <mergeCell ref="K45:S45"/>
    <mergeCell ref="K46:S46"/>
    <mergeCell ref="K47:S47"/>
    <mergeCell ref="K48:S48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7:J17"/>
    <mergeCell ref="K17:S17"/>
    <mergeCell ref="T17:U17"/>
    <mergeCell ref="B18:J18"/>
    <mergeCell ref="K18:S18"/>
    <mergeCell ref="B19:J19"/>
    <mergeCell ref="K19:S19"/>
    <mergeCell ref="B20:J20"/>
    <mergeCell ref="K20:S20"/>
    <mergeCell ref="B21:J21"/>
    <mergeCell ref="K21:S21"/>
    <mergeCell ref="B22:J22"/>
    <mergeCell ref="K22:S22"/>
    <mergeCell ref="K23:S23"/>
    <mergeCell ref="B23:J23"/>
    <mergeCell ref="B24:J24"/>
    <mergeCell ref="K24:S24"/>
    <mergeCell ref="B25:J25"/>
    <mergeCell ref="B26:J26"/>
    <mergeCell ref="B27:J27"/>
    <mergeCell ref="B28:J28"/>
    <mergeCell ref="B29:J29"/>
    <mergeCell ref="B34:J34"/>
    <mergeCell ref="K34:S34"/>
    <mergeCell ref="B30:J30"/>
    <mergeCell ref="B31:J31"/>
    <mergeCell ref="B32:J32"/>
    <mergeCell ref="B33:J33"/>
    <mergeCell ref="K33:S33"/>
    <mergeCell ref="K31:S31"/>
    <mergeCell ref="K32:S32"/>
    <mergeCell ref="K30:S30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3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Paramètres!D1</f>
        <v>C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 t="str">
        <f>Paramètres!D3</f>
        <v>A7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 t="str">
        <f>Paramètres!D4</f>
        <v>A8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8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209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 t="str">
        <f>Paramètres!D6</f>
        <v>J B St Germain/moine 2</v>
      </c>
      <c r="B8" s="48">
        <f>IF(C8&lt;&gt;"",IF((C8-D8)&gt;0,Paramètres!$B$17,IF((C8-D8)&lt;0,Paramètres!$B$19,IF((C8-D8)=0,Paramètres!$B$18))),"")</f>
        <v>1</v>
      </c>
      <c r="C8" s="11">
        <f t="shared" ref="C8:D8" si="0">T18</f>
        <v>0</v>
      </c>
      <c r="D8" s="12">
        <f t="shared" si="0"/>
        <v>0</v>
      </c>
      <c r="E8" s="10">
        <f>IF(F8&lt;&gt;"",IF((F8-G8)&gt;0,Paramètres!$B$17,IF((F8-G8)&lt;0,Paramètres!$B$19,IF((F8-G8)=0,Paramètres!$B$18))),"")</f>
        <v>1</v>
      </c>
      <c r="F8" s="11">
        <f t="shared" ref="F8:G8" si="1">T20</f>
        <v>0</v>
      </c>
      <c r="G8" s="12">
        <f t="shared" si="1"/>
        <v>0</v>
      </c>
      <c r="H8" s="10">
        <f>IF(I8&lt;&gt;"",IF((I8-J8)&gt;0,Paramètres!$B$17,IF((I8-J8)&lt;0,Paramètres!$B$19,IF((I8-J8)=0,Paramètres!$B$18))),"")</f>
        <v>1</v>
      </c>
      <c r="I8" s="11">
        <f t="shared" ref="I8:J8" si="2">T22</f>
        <v>0</v>
      </c>
      <c r="J8" s="12">
        <f t="shared" si="2"/>
        <v>0</v>
      </c>
      <c r="K8" s="10">
        <f>IF(L8&lt;&gt;"",IF((L8-M8)&gt;0,Paramètres!$B$17,IF((L8-M8)&lt;0,Paramètres!$B$19,IF((L8-M8)=0,Paramètres!$B$18))),"")</f>
        <v>1</v>
      </c>
      <c r="L8" s="11">
        <f t="shared" ref="L8:M8" si="3">T24</f>
        <v>0</v>
      </c>
      <c r="M8" s="12">
        <f t="shared" si="3"/>
        <v>0</v>
      </c>
      <c r="N8" s="10">
        <f>IF(O8&lt;&gt;"",IF((O8-P8)&gt;0,Paramètres!$B$17,IF((O8-P8)&lt;0,Paramètres!$B$19,IF((O8-P8)=0,Paramètres!$B$18))),"")</f>
        <v>1</v>
      </c>
      <c r="O8" s="11">
        <f t="shared" ref="O8:P8" si="4">T28</f>
        <v>0</v>
      </c>
      <c r="P8" s="12">
        <f t="shared" si="4"/>
        <v>0</v>
      </c>
      <c r="Q8" s="10">
        <f>IF(R8&lt;&gt;"",IF((R8-S8)&gt;0,Paramètres!$B$17,IF((R8-S8)&lt;0,Paramètres!$B$19,IF((R8-S8)=0,Paramètres!$B$18))),"")</f>
        <v>1</v>
      </c>
      <c r="R8" s="11">
        <f>T30</f>
        <v>0</v>
      </c>
      <c r="S8" s="12">
        <f>U28</f>
        <v>0</v>
      </c>
      <c r="T8" s="10">
        <f>IF(U8&lt;&gt;"",IF((U8-V8)&gt;0,Paramètres!$B$17,IF((U8-V8)&lt;0,Paramètres!$B$19,IF((U8-V8)=0,Paramètres!$B$18))),"")</f>
        <v>1</v>
      </c>
      <c r="U8" s="11">
        <f t="shared" ref="U8:V8" si="5">T32</f>
        <v>0</v>
      </c>
      <c r="V8" s="12">
        <f t="shared" si="5"/>
        <v>0</v>
      </c>
      <c r="W8" s="49">
        <f t="shared" ref="W8:X8" si="6">C8+F8+I8+L8+O8+R8+U8</f>
        <v>0</v>
      </c>
      <c r="X8" s="50">
        <f t="shared" si="6"/>
        <v>0</v>
      </c>
      <c r="Y8" s="51">
        <f t="shared" ref="Y8:Y15" si="7">B8+E8+H8+K8+N8+Q8+T8</f>
        <v>7</v>
      </c>
      <c r="Z8" s="16">
        <f t="shared" ref="Z8:Z15" si="8">IFERROR(W8-X8,"")</f>
        <v>0</v>
      </c>
      <c r="AA8" s="52">
        <f t="shared" ref="AA8:AA15" si="9">COUNTIFS($Y$8:$Y$15,"&gt;"&amp;$Y8)+COUNTIFS($Y$8:$Y$15,Y8,$Z$8:$Z$15,"&gt;"&amp;$Z8)+COUNTIFS($Y$8:$Y$15,Y8,$Z$8:$Z$15,Z8,$W$8:$W$15,"&gt;"&amp;$W8)+1</f>
        <v>1</v>
      </c>
      <c r="AB8" s="43"/>
      <c r="AC8" s="43"/>
    </row>
    <row r="9" spans="1:29" ht="19.5" customHeight="1" x14ac:dyDescent="0.25">
      <c r="A9" s="53" t="str">
        <f>Paramètres!D7</f>
        <v>St Charles Angers 1</v>
      </c>
      <c r="B9" s="48">
        <f>IF(C9&lt;&gt;"",IF((C9-D9)&gt;0,Paramètres!$B$17,IF((C9-D9)&lt;0,Paramètres!$B$19,IF((C9-D9)=0,Paramètres!$B$18))),"")</f>
        <v>1</v>
      </c>
      <c r="C9" s="11">
        <f t="shared" ref="C9:D9" si="10">T36</f>
        <v>0</v>
      </c>
      <c r="D9" s="12">
        <f t="shared" si="10"/>
        <v>0</v>
      </c>
      <c r="E9" s="10">
        <f>IF(F9&lt;&gt;"",IF((F9-G9)&gt;0,Paramètres!$B$17,IF((F9-G9)&lt;0,Paramètres!$B$19,IF((F9-G9)=0,Paramètres!$B$18))),"")</f>
        <v>1</v>
      </c>
      <c r="F9" s="11">
        <f t="shared" ref="F9:G9" si="11">T21</f>
        <v>0</v>
      </c>
      <c r="G9" s="12">
        <f t="shared" si="11"/>
        <v>0</v>
      </c>
      <c r="H9" s="10">
        <f>IF(I9&lt;&gt;"",IF((I9-J9)&gt;0,Paramètres!$B$17,IF((I9-J9)&lt;0,Paramètres!$B$19,IF((I9-J9)=0,Paramètres!$B$18))),"")</f>
        <v>1</v>
      </c>
      <c r="I9" s="11">
        <f t="shared" ref="I9:J9" si="12">T41</f>
        <v>0</v>
      </c>
      <c r="J9" s="12">
        <f t="shared" si="12"/>
        <v>0</v>
      </c>
      <c r="K9" s="10">
        <f>IF(L9&lt;&gt;"",IF((L9-M9)&gt;0,Paramètres!$B$17,IF((L9-M9)&lt;0,Paramètres!$B$19,IF((L9-M9)=0,Paramètres!$B$18))),"")</f>
        <v>1</v>
      </c>
      <c r="L9" s="11">
        <f>U45</f>
        <v>0</v>
      </c>
      <c r="M9" s="12">
        <f>T45</f>
        <v>0</v>
      </c>
      <c r="N9" s="10">
        <f>IF(O9&lt;&gt;"",IF((O9-P9)&gt;0,Paramètres!$B$17,IF((O9-P9)&lt;0,Paramètres!$B$19,IF((O9-P9)=0,Paramètres!$B$18))),"")</f>
        <v>1</v>
      </c>
      <c r="O9" s="11">
        <f>U29</f>
        <v>0</v>
      </c>
      <c r="P9" s="12">
        <f>T29</f>
        <v>0</v>
      </c>
      <c r="Q9" s="10">
        <f>IF(R9&lt;&gt;"",IF((R9-S9)&gt;0,Paramètres!$B$17,IF((R9-S9)&lt;0,Paramètres!$B$19,IF((R9-S9)=0,Paramètres!$B$18))),"")</f>
        <v>1</v>
      </c>
      <c r="R9" s="11">
        <f>U48</f>
        <v>0</v>
      </c>
      <c r="S9" s="12">
        <f>T48</f>
        <v>0</v>
      </c>
      <c r="T9" s="10">
        <f>IF(U9&lt;&gt;"",IF((U9-V9)&gt;0,Paramètres!$B$17,IF((U9-V9)&lt;0,Paramètres!$B$19,IF((U9-V9)=0,Paramètres!$B$18))),"")</f>
        <v>1</v>
      </c>
      <c r="U9" s="11">
        <f>U32</f>
        <v>0</v>
      </c>
      <c r="V9" s="12">
        <f>T32</f>
        <v>0</v>
      </c>
      <c r="W9" s="54">
        <f t="shared" ref="W9:X9" si="13">C9+F9+I9+L9+O9+R9+U9</f>
        <v>0</v>
      </c>
      <c r="X9" s="55">
        <f t="shared" si="13"/>
        <v>0</v>
      </c>
      <c r="Y9" s="56">
        <f t="shared" si="7"/>
        <v>7</v>
      </c>
      <c r="Z9" s="22">
        <f t="shared" si="8"/>
        <v>0</v>
      </c>
      <c r="AA9" s="57">
        <f t="shared" si="9"/>
        <v>1</v>
      </c>
      <c r="AB9" s="43"/>
      <c r="AC9" s="43"/>
    </row>
    <row r="10" spans="1:29" ht="19.5" customHeight="1" x14ac:dyDescent="0.25">
      <c r="A10" s="53" t="str">
        <f>Paramètres!D8</f>
        <v>St Joseph Chemillé 2</v>
      </c>
      <c r="B10" s="48">
        <f>IF(C10&lt;&gt;"",IF((C10-D10)&gt;0,Paramètres!$B$17,IF((C10-D10)&lt;0,Paramètres!$B$19,IF((C10-D10)=0,Paramètres!$B$18))),"")</f>
        <v>1</v>
      </c>
      <c r="C10" s="11">
        <f t="shared" ref="C10:D10" si="14">T19</f>
        <v>0</v>
      </c>
      <c r="D10" s="12">
        <f t="shared" si="14"/>
        <v>0</v>
      </c>
      <c r="E10" s="10">
        <f>IF(F10&lt;&gt;"",IF((F10-G10)&gt;0,Paramètres!$B$17,IF((F10-G10)&lt;0,Paramètres!$B$19,IF((F10-G10)=0,Paramètres!$B$18))),"")</f>
        <v>1</v>
      </c>
      <c r="F10" s="11">
        <f t="shared" ref="F10:G10" si="15">T39</f>
        <v>0</v>
      </c>
      <c r="G10" s="12">
        <f t="shared" si="15"/>
        <v>0</v>
      </c>
      <c r="H10" s="10">
        <f>IF(I10&lt;&gt;"",IF((I10-J10)&gt;0,Paramètres!$B$17,IF((I10-J10)&lt;0,Paramètres!$B$19,IF((I10-J10)=0,Paramètres!$B$18))),"")</f>
        <v>1</v>
      </c>
      <c r="I10" s="11">
        <f>U41</f>
        <v>0</v>
      </c>
      <c r="J10" s="12">
        <f>T41</f>
        <v>0</v>
      </c>
      <c r="K10" s="10">
        <f>IF(L10&lt;&gt;"",IF((L10-M10)&gt;0,Paramètres!$B$17,IF((L10-M10)&lt;0,Paramètres!$B$19,IF((L10-M10)=0,Paramètres!$B$18))),"")</f>
        <v>1</v>
      </c>
      <c r="L10" s="11">
        <f>U27</f>
        <v>0</v>
      </c>
      <c r="M10" s="12">
        <f>T27</f>
        <v>0</v>
      </c>
      <c r="N10" s="10">
        <f>IF(O10&lt;&gt;"",IF((O10-P10)&gt;0,Paramètres!$B$17,IF((O10-P10)&lt;0,Paramètres!$B$19,IF((O10-P10)=0,Paramètres!$B$18))),"")</f>
        <v>1</v>
      </c>
      <c r="O10" s="11">
        <f>U46</f>
        <v>0</v>
      </c>
      <c r="P10" s="12">
        <f>T46</f>
        <v>0</v>
      </c>
      <c r="Q10" s="10">
        <f>IF(R10&lt;&gt;"",IF((R10-S10)&gt;0,Paramètres!$B$17,IF((R10-S10)&lt;0,Paramètres!$B$19,IF((R10-S10)=0,Paramètres!$B$18))),"")</f>
        <v>1</v>
      </c>
      <c r="R10" s="11">
        <f>U30</f>
        <v>0</v>
      </c>
      <c r="S10" s="12">
        <f>T30</f>
        <v>0</v>
      </c>
      <c r="T10" s="10">
        <f>IF(U10&lt;&gt;"",IF((U10-V10)&gt;0,Paramètres!$B$17,IF((U10-V10)&lt;0,Paramètres!$B$19,IF((U10-V10)=0,Paramètres!$B$18))),"")</f>
        <v>1</v>
      </c>
      <c r="U10" s="11">
        <f t="shared" ref="U10:V10" si="16">T50</f>
        <v>0</v>
      </c>
      <c r="V10" s="12">
        <f t="shared" si="16"/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7"/>
        <v>7</v>
      </c>
      <c r="Z10" s="22">
        <f t="shared" si="8"/>
        <v>0</v>
      </c>
      <c r="AA10" s="57">
        <f t="shared" si="9"/>
        <v>1</v>
      </c>
      <c r="AB10" s="43"/>
      <c r="AC10" s="43"/>
    </row>
    <row r="11" spans="1:29" ht="19.5" customHeight="1" x14ac:dyDescent="0.25">
      <c r="A11" s="53" t="str">
        <f>Paramètres!D9</f>
        <v>Ste Emerance Le Lion 1</v>
      </c>
      <c r="B11" s="48">
        <f>IF(C11&lt;&gt;"",IF((C11-D11)&gt;0,Paramètres!$B$17,IF((C11-D11)&lt;0,Paramètres!$B$19,IF((C11-D11)=0,Paramètres!$B$18))),"")</f>
        <v>1</v>
      </c>
      <c r="C11" s="11">
        <f t="shared" ref="C11:D11" si="18">T37</f>
        <v>0</v>
      </c>
      <c r="D11" s="12">
        <f t="shared" si="18"/>
        <v>0</v>
      </c>
      <c r="E11" s="10">
        <f>IF(F11&lt;&gt;"",IF((F11-G11)&gt;0,Paramètres!$B$17,IF((F11-G11)&lt;0,Paramètres!$B$19,IF((F11-G11)=0,Paramètres!$B$18))),"")</f>
        <v>1</v>
      </c>
      <c r="F11" s="11">
        <f>U39</f>
        <v>0</v>
      </c>
      <c r="G11" s="12">
        <f>T39</f>
        <v>0</v>
      </c>
      <c r="H11" s="10">
        <f>IF(I11&lt;&gt;"",IF((I11-J11)&gt;0,Paramètres!$B$17,IF((I11-J11)&lt;0,Paramètres!$B$19,IF((I11-J11)=0,Paramètres!$B$18))),"")</f>
        <v>1</v>
      </c>
      <c r="I11" s="11">
        <f>U23</f>
        <v>0</v>
      </c>
      <c r="J11" s="12">
        <f>T23</f>
        <v>0</v>
      </c>
      <c r="K11" s="10">
        <f>IF(L11&lt;&gt;"",IF((L11-M11)&gt;0,Paramètres!$B$17,IF((L11-M11)&lt;0,Paramètres!$B$19,IF((L11-M11)=0,Paramètres!$B$18))),"")</f>
        <v>1</v>
      </c>
      <c r="L11" s="11">
        <f>U42</f>
        <v>0</v>
      </c>
      <c r="M11" s="12">
        <f>T42</f>
        <v>0</v>
      </c>
      <c r="N11" s="10">
        <f>IF(O11&lt;&gt;"",IF((O11-P11)&gt;0,Paramètres!$B$17,IF((O11-P11)&lt;0,Paramètres!$B$19,IF((O11-P11)=0,Paramètres!$B$18))),"")</f>
        <v>1</v>
      </c>
      <c r="O11" s="11">
        <f>U28</f>
        <v>0</v>
      </c>
      <c r="P11" s="12">
        <f>T28</f>
        <v>0</v>
      </c>
      <c r="Q11" s="10">
        <f>IF(R11&lt;&gt;"",IF((R11-S11)&gt;0,Paramètres!$B$17,IF((R11-S11)&lt;0,Paramètres!$B$19,IF((R11-S11)=0,Paramètres!$B$18))),"")</f>
        <v>1</v>
      </c>
      <c r="R11" s="11">
        <f t="shared" ref="R11:S11" si="19">T48</f>
        <v>0</v>
      </c>
      <c r="S11" s="12">
        <f t="shared" si="19"/>
        <v>0</v>
      </c>
      <c r="T11" s="10">
        <f>IF(U11&lt;&gt;"",IF((U11-V11)&gt;0,Paramètres!$B$17,IF((U11-V11)&lt;0,Paramètres!$B$19,IF((U11-V11)=0,Paramètres!$B$18))),"")</f>
        <v>1</v>
      </c>
      <c r="U11" s="11">
        <f t="shared" ref="U11:V11" si="20">T33</f>
        <v>0</v>
      </c>
      <c r="V11" s="12">
        <f t="shared" si="20"/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7"/>
        <v>7</v>
      </c>
      <c r="Z11" s="22">
        <f t="shared" si="8"/>
        <v>0</v>
      </c>
      <c r="AA11" s="57">
        <f t="shared" si="9"/>
        <v>1</v>
      </c>
      <c r="AB11" s="43" t="s">
        <v>23</v>
      </c>
      <c r="AC11" s="43"/>
    </row>
    <row r="12" spans="1:29" ht="19.5" customHeight="1" x14ac:dyDescent="0.25">
      <c r="A12" s="53" t="str">
        <f>Paramètres!D10</f>
        <v>Baugé Chateaucoin 2</v>
      </c>
      <c r="B12" s="48">
        <f>IF(C12&lt;&gt;"",IF((C12-D12)&gt;0,Paramètres!$B$17,IF((C12-D12)&lt;0,Paramètres!$B$19,IF((C12-D12)=0,Paramètres!$B$18))),"")</f>
        <v>1</v>
      </c>
      <c r="C12" s="11">
        <f>U37</f>
        <v>0</v>
      </c>
      <c r="D12" s="12">
        <f>T37</f>
        <v>0</v>
      </c>
      <c r="E12" s="10">
        <f>IF(F12&lt;&gt;"",IF((F12-G12)&gt;0,Paramètres!$B$17,IF((F12-G12)&lt;0,Paramètres!$B$19,IF((F12-G12)=0,Paramètres!$B$18))),"")</f>
        <v>1</v>
      </c>
      <c r="F12" s="11">
        <f>U21</f>
        <v>0</v>
      </c>
      <c r="G12" s="12">
        <f>T21</f>
        <v>0</v>
      </c>
      <c r="H12" s="10">
        <f>IF(I12&lt;&gt;"",IF((I12-J12)&gt;0,Paramètres!$B$17,IF((I12-J12)&lt;0,Paramètres!$B$19,IF((I12-J12)=0,Paramètres!$B$18))),"")</f>
        <v>1</v>
      </c>
      <c r="I12" s="11">
        <f>U40</f>
        <v>0</v>
      </c>
      <c r="J12" s="12">
        <f>T40</f>
        <v>0</v>
      </c>
      <c r="K12" s="10">
        <f>IF(L12&lt;&gt;"",IF((L12-M12)&gt;0,Paramètres!$B$17,IF((L12-M12)&lt;0,Paramètres!$B$19,IF((L12-M12)=0,Paramètres!$B$18))),"")</f>
        <v>1</v>
      </c>
      <c r="L12" s="11">
        <f>U24</f>
        <v>0</v>
      </c>
      <c r="M12" s="12">
        <f>T24</f>
        <v>0</v>
      </c>
      <c r="N12" s="10">
        <f>IF(O12&lt;&gt;"",IF((O12-P12)&gt;0,Paramètres!$B$17,IF((O12-P12)&lt;0,Paramètres!$B$19,IF((O12-P12)=0,Paramètres!$B$18))),"")</f>
        <v>1</v>
      </c>
      <c r="O12" s="11">
        <f t="shared" ref="O12:P12" si="22">T46</f>
        <v>0</v>
      </c>
      <c r="P12" s="12">
        <f t="shared" si="22"/>
        <v>0</v>
      </c>
      <c r="Q12" s="10">
        <f>IF(R12&lt;&gt;"",IF((R12-S12)&gt;0,Paramètres!$B$17,IF((R12-S12)&lt;0,Paramètres!$B$19,IF((R12-S12)=0,Paramètres!$B$18))),"")</f>
        <v>1</v>
      </c>
      <c r="R12" s="11">
        <f t="shared" ref="R12:S12" si="23">T31</f>
        <v>0</v>
      </c>
      <c r="S12" s="12">
        <f t="shared" si="23"/>
        <v>0</v>
      </c>
      <c r="T12" s="10">
        <f>IF(U12&lt;&gt;"",IF((U12-V12)&gt;0,Paramètres!$B$17,IF((U12-V12)&lt;0,Paramètres!$B$19,IF((U12-V12)=0,Paramètres!$B$18))),"")</f>
        <v>1</v>
      </c>
      <c r="U12" s="11">
        <f t="shared" ref="U12:V12" si="24">T51</f>
        <v>0</v>
      </c>
      <c r="V12" s="12">
        <f t="shared" si="24"/>
        <v>0</v>
      </c>
      <c r="W12" s="54">
        <f t="shared" ref="W12:X12" si="25">C12+F12+I12+L12+O12+R12+U12</f>
        <v>0</v>
      </c>
      <c r="X12" s="55">
        <f t="shared" si="25"/>
        <v>0</v>
      </c>
      <c r="Y12" s="56">
        <f t="shared" si="7"/>
        <v>7</v>
      </c>
      <c r="Z12" s="22">
        <f t="shared" si="8"/>
        <v>0</v>
      </c>
      <c r="AA12" s="57">
        <f t="shared" si="9"/>
        <v>1</v>
      </c>
      <c r="AB12" s="43"/>
      <c r="AC12" s="43"/>
    </row>
    <row r="13" spans="1:29" ht="19.5" customHeight="1" x14ac:dyDescent="0.25">
      <c r="A13" s="53" t="str">
        <f>Paramètres!D11</f>
        <v>F Villon Les Ponts de cé 2</v>
      </c>
      <c r="B13" s="48">
        <f>IF(C13&lt;&gt;"",IF((C13-D13)&gt;0,Paramètres!$B$17,IF((C13-D13)&lt;0,Paramètres!$B$19,IF((C13-D13)=0,Paramètres!$B$18))),"")</f>
        <v>1</v>
      </c>
      <c r="C13" s="11">
        <f>U19</f>
        <v>0</v>
      </c>
      <c r="D13" s="12">
        <f>T19</f>
        <v>0</v>
      </c>
      <c r="E13" s="10">
        <f>IF(F13&lt;&gt;"",IF((F13-G13)&gt;0,Paramètres!$B$17,IF((F13-G13)&lt;0,Paramètres!$B$19,IF((F13-G13)=0,Paramètres!$B$18))),"")</f>
        <v>1</v>
      </c>
      <c r="F13" s="11">
        <f>U38</f>
        <v>0</v>
      </c>
      <c r="G13" s="12">
        <f>T38</f>
        <v>0</v>
      </c>
      <c r="H13" s="10">
        <f>IF(I13&lt;&gt;"",IF((I13-J13)&gt;0,Paramètres!$B$17,IF((I13-J13)&lt;0,Paramètres!$B$19,IF((I13-J13)=0,Paramètres!$B$18))),"")</f>
        <v>1</v>
      </c>
      <c r="I13" s="11">
        <f>U22</f>
        <v>0</v>
      </c>
      <c r="J13" s="12">
        <f>T22</f>
        <v>0</v>
      </c>
      <c r="K13" s="10">
        <f>IF(L13&lt;&gt;"",IF((L13-M13)&gt;0,Paramètres!$B$17,IF((L13-M13)&lt;0,Paramètres!$B$19,IF((L13-M13)=0,Paramètres!$B$18))),"")</f>
        <v>1</v>
      </c>
      <c r="L13" s="11">
        <f t="shared" ref="L13:M13" si="26">T42</f>
        <v>0</v>
      </c>
      <c r="M13" s="12">
        <f t="shared" si="26"/>
        <v>0</v>
      </c>
      <c r="N13" s="10">
        <f>IF(O13&lt;&gt;"",IF((O13-P13)&gt;0,Paramètres!$B$17,IF((O13-P13)&lt;0,Paramètres!$B$19,IF((O13-P13)=0,Paramètres!$B$18))),"")</f>
        <v>1</v>
      </c>
      <c r="O13" s="11">
        <f t="shared" ref="O13:P13" si="27">T29</f>
        <v>0</v>
      </c>
      <c r="P13" s="12">
        <f t="shared" si="27"/>
        <v>0</v>
      </c>
      <c r="Q13" s="10">
        <f>IF(R13&lt;&gt;"",IF((R13-S13)&gt;0,Paramètres!$B$17,IF((R13-S13)&lt;0,Paramètres!$B$19,IF((R13-S13)=0,Paramètres!$B$18))),"")</f>
        <v>1</v>
      </c>
      <c r="R13" s="11">
        <f t="shared" ref="R13:S13" si="28">T49</f>
        <v>0</v>
      </c>
      <c r="S13" s="12">
        <f t="shared" si="28"/>
        <v>0</v>
      </c>
      <c r="T13" s="10">
        <f>IF(U13&lt;&gt;"",IF((U13-V13)&gt;0,Paramètres!$B$17,IF((U13-V13)&lt;0,Paramètres!$B$19,IF((U13-V13)=0,Paramètres!$B$18))),"")</f>
        <v>1</v>
      </c>
      <c r="U13" s="11">
        <f>U51</f>
        <v>0</v>
      </c>
      <c r="V13" s="12">
        <f>T51</f>
        <v>0</v>
      </c>
      <c r="W13" s="54">
        <f t="shared" ref="W13:X13" si="29">C13+F13+I13+L13+O13+R13+U13</f>
        <v>0</v>
      </c>
      <c r="X13" s="55">
        <f t="shared" si="29"/>
        <v>0</v>
      </c>
      <c r="Y13" s="56">
        <f t="shared" si="7"/>
        <v>7</v>
      </c>
      <c r="Z13" s="22">
        <f t="shared" si="8"/>
        <v>0</v>
      </c>
      <c r="AA13" s="57">
        <f t="shared" si="9"/>
        <v>1</v>
      </c>
      <c r="AB13" s="43"/>
      <c r="AC13" s="43"/>
    </row>
    <row r="14" spans="1:29" ht="19.5" customHeight="1" x14ac:dyDescent="0.25">
      <c r="A14" s="53" t="str">
        <f>Paramètres!D12</f>
        <v>Saumur PMF 1</v>
      </c>
      <c r="B14" s="48">
        <f>IF(C14&lt;&gt;"",IF((C14-D14)&gt;0,Paramètres!$B$17,IF((C14-D14)&lt;0,Paramètres!$B$19,IF((C14-D14)=0,Paramètres!$B$18))),"")</f>
        <v>1</v>
      </c>
      <c r="C14" s="11">
        <f>U36</f>
        <v>0</v>
      </c>
      <c r="D14" s="12">
        <f>T36</f>
        <v>0</v>
      </c>
      <c r="E14" s="10">
        <f>IF(F14&lt;&gt;"",IF((F14-G14)&gt;0,Paramètres!$B$17,IF((F14-G14)&lt;0,Paramètres!$B$19,IF((F14-G14)=0,Paramètres!$B$18))),"")</f>
        <v>1</v>
      </c>
      <c r="F14" s="11">
        <f>U20</f>
        <v>0</v>
      </c>
      <c r="G14" s="12">
        <f>T20</f>
        <v>0</v>
      </c>
      <c r="H14" s="10">
        <f>IF(I14&lt;&gt;"",IF((I14-J14)&gt;0,Paramètres!$B$17,IF((I14-J14)&lt;0,Paramètres!$B$19,IF((I14-J14)=0,Paramètres!$B$18))),"")</f>
        <v>1</v>
      </c>
      <c r="I14" s="11">
        <f t="shared" ref="I14:J14" si="30">T40</f>
        <v>0</v>
      </c>
      <c r="J14" s="12">
        <f t="shared" si="30"/>
        <v>0</v>
      </c>
      <c r="K14" s="10">
        <f>IF(L14&lt;&gt;"",IF((L14-M14)&gt;0,Paramètres!$B$17,IF((L14-M14)&lt;0,Paramètres!$B$19,IF((L14-M14)=0,Paramètres!$B$18))),"")</f>
        <v>1</v>
      </c>
      <c r="L14" s="11">
        <f t="shared" ref="L14:M14" si="31">T27</f>
        <v>0</v>
      </c>
      <c r="M14" s="12">
        <f t="shared" si="31"/>
        <v>0</v>
      </c>
      <c r="N14" s="10">
        <f>IF(O14&lt;&gt;"",IF((O14-P14)&gt;0,Paramètres!$B$17,IF((O14-P14)&lt;0,Paramètres!$B$19,IF((O14-P14)=0,Paramètres!$B$18))),"")</f>
        <v>1</v>
      </c>
      <c r="O14" s="11">
        <f t="shared" ref="O14:P14" si="32">T47</f>
        <v>0</v>
      </c>
      <c r="P14" s="12">
        <f t="shared" si="32"/>
        <v>0</v>
      </c>
      <c r="Q14" s="10">
        <f>IF(R14&lt;&gt;"",IF((R14-S14)&gt;0,Paramètres!$B$17,IF((R14-S14)&lt;0,Paramètres!$B$19,IF((R14-S14)=0,Paramètres!$B$18))),"")</f>
        <v>1</v>
      </c>
      <c r="R14" s="11">
        <f>U49</f>
        <v>0</v>
      </c>
      <c r="S14" s="12">
        <f>T49</f>
        <v>0</v>
      </c>
      <c r="T14" s="10">
        <f>IF(U14&lt;&gt;"",IF((U14-V14)&gt;0,Paramètres!$B$17,IF((U14-V14)&lt;0,Paramètres!$B$19,IF((U14-V14)=0,Paramètres!$B$18))),"")</f>
        <v>1</v>
      </c>
      <c r="U14" s="11">
        <f>U33</f>
        <v>0</v>
      </c>
      <c r="V14" s="12">
        <f>T33</f>
        <v>0</v>
      </c>
      <c r="W14" s="54">
        <f t="shared" ref="W14:X14" si="33">C14+F14+I14+L14+O14+R14+U14</f>
        <v>0</v>
      </c>
      <c r="X14" s="55">
        <f t="shared" si="33"/>
        <v>0</v>
      </c>
      <c r="Y14" s="58">
        <f t="shared" si="7"/>
        <v>7</v>
      </c>
      <c r="Z14" s="22">
        <f t="shared" si="8"/>
        <v>0</v>
      </c>
      <c r="AA14" s="57">
        <f t="shared" si="9"/>
        <v>1</v>
      </c>
      <c r="AB14" s="43"/>
      <c r="AC14" s="43"/>
    </row>
    <row r="15" spans="1:29" ht="19.5" customHeight="1" x14ac:dyDescent="0.25">
      <c r="A15" s="53">
        <f>Paramètres!D13</f>
        <v>0</v>
      </c>
      <c r="B15" s="48">
        <f>IF(C15&lt;&gt;"",IF((C15-D15)&gt;0,Paramètres!$B$17,IF((C15-D15)&lt;0,Paramètres!$B$19,IF((C15-D15)=0,Paramètres!$B$18))),"")</f>
        <v>1</v>
      </c>
      <c r="C15" s="11">
        <f>U18</f>
        <v>0</v>
      </c>
      <c r="D15" s="12">
        <f>T18</f>
        <v>0</v>
      </c>
      <c r="E15" s="10">
        <f>IF(F15&lt;&gt;"",IF((F15-G15)&gt;0,Paramètres!$B$17,IF((F15-G15)&lt;0,Paramètres!$B$19,IF((F15-G15)=0,Paramètres!$B$18))),"")</f>
        <v>1</v>
      </c>
      <c r="F15" s="11">
        <f t="shared" ref="F15:G15" si="34">T38</f>
        <v>0</v>
      </c>
      <c r="G15" s="12">
        <f t="shared" si="34"/>
        <v>0</v>
      </c>
      <c r="H15" s="10">
        <f>IF(I15&lt;&gt;"",IF((I15-J15)&gt;0,Paramètres!$B$17,IF((I15-J15)&lt;0,Paramètres!$B$19,IF((I15-J15)=0,Paramètres!$B$18))),"")</f>
        <v>1</v>
      </c>
      <c r="I15" s="11">
        <f t="shared" ref="I15:J15" si="35">T23</f>
        <v>0</v>
      </c>
      <c r="J15" s="12">
        <f t="shared" si="35"/>
        <v>0</v>
      </c>
      <c r="K15" s="10">
        <f>IF(L15&lt;&gt;"",IF((L15-M15)&gt;0,Paramètres!$B$17,IF((L15-M15)&lt;0,Paramètres!$B$19,IF((L15-M15)=0,Paramètres!$B$18))),"")</f>
        <v>1</v>
      </c>
      <c r="L15" s="11">
        <f t="shared" ref="L15:M15" si="36">T45</f>
        <v>0</v>
      </c>
      <c r="M15" s="12">
        <f t="shared" si="36"/>
        <v>0</v>
      </c>
      <c r="N15" s="10">
        <f>IF(O15&lt;&gt;"",IF((O15-P15)&gt;0,Paramètres!$B$17,IF((O15-P15)&lt;0,Paramètres!$B$19,IF((O15-P15)=0,Paramètres!$B$18))),"")</f>
        <v>1</v>
      </c>
      <c r="O15" s="11">
        <f>U47</f>
        <v>0</v>
      </c>
      <c r="P15" s="12">
        <f>T47</f>
        <v>0</v>
      </c>
      <c r="Q15" s="10">
        <f>IF(R15&lt;&gt;"",IF((R15-S15)&gt;0,Paramètres!$B$17,IF((R15-S15)&lt;0,Paramètres!$B$19,IF((R15-S15)=0,Paramètres!$B$18))),"")</f>
        <v>1</v>
      </c>
      <c r="R15" s="11">
        <f>U31</f>
        <v>0</v>
      </c>
      <c r="S15" s="12">
        <f>T31</f>
        <v>0</v>
      </c>
      <c r="T15" s="10">
        <f>IF(U15&lt;&gt;"",IF((U15-V15)&gt;0,Paramètres!$B$17,IF((U15-V15)&lt;0,Paramètres!$B$19,IF((U15-V15)=0,Paramètres!$B$18))),"")</f>
        <v>1</v>
      </c>
      <c r="U15" s="11">
        <f>U50</f>
        <v>0</v>
      </c>
      <c r="V15" s="12">
        <f>T50</f>
        <v>0</v>
      </c>
      <c r="W15" s="54">
        <f t="shared" ref="W15:X15" si="37">C15+F15+I15+L15+O15+R15+U15</f>
        <v>0</v>
      </c>
      <c r="X15" s="55">
        <f t="shared" si="37"/>
        <v>0</v>
      </c>
      <c r="Y15" s="56">
        <f t="shared" si="7"/>
        <v>7</v>
      </c>
      <c r="Z15" s="22">
        <f t="shared" si="8"/>
        <v>0</v>
      </c>
      <c r="AA15" s="57">
        <f t="shared" si="9"/>
        <v>1</v>
      </c>
      <c r="AB15" s="43"/>
      <c r="AC15" s="43"/>
    </row>
    <row r="16" spans="1:29" ht="12.75" customHeight="1" x14ac:dyDescent="0.2">
      <c r="A16" s="59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customHeight="1" x14ac:dyDescent="0.15">
      <c r="A17" s="28" t="str">
        <f>K4</f>
        <v>A7</v>
      </c>
      <c r="B17" s="166" t="s">
        <v>24</v>
      </c>
      <c r="C17" s="167"/>
      <c r="D17" s="167"/>
      <c r="E17" s="167"/>
      <c r="F17" s="167"/>
      <c r="G17" s="167"/>
      <c r="H17" s="167"/>
      <c r="I17" s="167"/>
      <c r="J17" s="168"/>
      <c r="K17" s="169" t="s">
        <v>25</v>
      </c>
      <c r="L17" s="167"/>
      <c r="M17" s="167"/>
      <c r="N17" s="167"/>
      <c r="O17" s="167"/>
      <c r="P17" s="167"/>
      <c r="Q17" s="167"/>
      <c r="R17" s="167"/>
      <c r="S17" s="168"/>
      <c r="T17" s="170" t="s">
        <v>26</v>
      </c>
      <c r="U17" s="171"/>
      <c r="V17" s="5"/>
      <c r="W17" s="5"/>
      <c r="X17" s="5"/>
      <c r="Y17" s="5"/>
      <c r="Z17" s="5"/>
      <c r="AA17" s="5"/>
      <c r="AB17" s="5"/>
      <c r="AC17" s="5"/>
    </row>
    <row r="18" spans="1:29" ht="15" customHeight="1" x14ac:dyDescent="0.15">
      <c r="A18" s="29" t="s">
        <v>27</v>
      </c>
      <c r="B18" s="164" t="str">
        <f>A8</f>
        <v>J B St Germain/moine 2</v>
      </c>
      <c r="C18" s="161"/>
      <c r="D18" s="161"/>
      <c r="E18" s="161"/>
      <c r="F18" s="161"/>
      <c r="G18" s="161"/>
      <c r="H18" s="161"/>
      <c r="I18" s="161"/>
      <c r="J18" s="162"/>
      <c r="K18" s="165">
        <f>A15</f>
        <v>0</v>
      </c>
      <c r="L18" s="161"/>
      <c r="M18" s="161"/>
      <c r="N18" s="161"/>
      <c r="O18" s="161"/>
      <c r="P18" s="161"/>
      <c r="Q18" s="161"/>
      <c r="R18" s="161"/>
      <c r="S18" s="162"/>
      <c r="T18" s="30"/>
      <c r="U18" s="31"/>
      <c r="V18" s="5"/>
      <c r="W18" s="5"/>
      <c r="X18" s="5"/>
      <c r="Y18" s="5"/>
      <c r="Z18" s="5"/>
      <c r="AA18" s="5"/>
      <c r="AB18" s="5"/>
      <c r="AC18" s="32" t="s">
        <v>23</v>
      </c>
    </row>
    <row r="19" spans="1:29" ht="15" customHeight="1" x14ac:dyDescent="0.15">
      <c r="A19" s="33" t="s">
        <v>28</v>
      </c>
      <c r="B19" s="164" t="str">
        <f>A10</f>
        <v>St Joseph Chemillé 2</v>
      </c>
      <c r="C19" s="161"/>
      <c r="D19" s="161"/>
      <c r="E19" s="161"/>
      <c r="F19" s="161"/>
      <c r="G19" s="161"/>
      <c r="H19" s="161"/>
      <c r="I19" s="161"/>
      <c r="J19" s="162"/>
      <c r="K19" s="165" t="str">
        <f t="shared" ref="K19:K20" si="38">A13</f>
        <v>F Villon Les Ponts de cé 2</v>
      </c>
      <c r="L19" s="161"/>
      <c r="M19" s="161"/>
      <c r="N19" s="161"/>
      <c r="O19" s="161"/>
      <c r="P19" s="161"/>
      <c r="Q19" s="161"/>
      <c r="R19" s="161"/>
      <c r="S19" s="162"/>
      <c r="T19" s="34"/>
      <c r="U19" s="35"/>
      <c r="V19" s="5"/>
      <c r="W19" s="5"/>
      <c r="X19" s="5"/>
      <c r="Y19" s="5"/>
      <c r="Z19" s="5"/>
      <c r="AA19" s="5"/>
      <c r="AB19" s="5"/>
      <c r="AC19" s="5"/>
    </row>
    <row r="20" spans="1:29" ht="15" customHeight="1" x14ac:dyDescent="0.15">
      <c r="A20" s="33" t="s">
        <v>29</v>
      </c>
      <c r="B20" s="164" t="str">
        <f t="shared" ref="B20:B21" si="39">A8</f>
        <v>J B St Germain/moine 2</v>
      </c>
      <c r="C20" s="161"/>
      <c r="D20" s="161"/>
      <c r="E20" s="161"/>
      <c r="F20" s="161"/>
      <c r="G20" s="161"/>
      <c r="H20" s="161"/>
      <c r="I20" s="161"/>
      <c r="J20" s="162"/>
      <c r="K20" s="165" t="str">
        <f t="shared" si="38"/>
        <v>Saumur PMF 1</v>
      </c>
      <c r="L20" s="161"/>
      <c r="M20" s="161"/>
      <c r="N20" s="161"/>
      <c r="O20" s="161"/>
      <c r="P20" s="161"/>
      <c r="Q20" s="161"/>
      <c r="R20" s="161"/>
      <c r="S20" s="162"/>
      <c r="T20" s="34"/>
      <c r="U20" s="35"/>
      <c r="V20" s="5"/>
      <c r="W20" s="5"/>
      <c r="X20" s="5"/>
      <c r="Y20" s="5"/>
      <c r="Z20" s="5"/>
      <c r="AA20" s="5"/>
      <c r="AB20" s="5"/>
      <c r="AC20" s="32" t="s">
        <v>23</v>
      </c>
    </row>
    <row r="21" spans="1:29" ht="15" customHeight="1" x14ac:dyDescent="0.15">
      <c r="A21" s="33" t="s">
        <v>30</v>
      </c>
      <c r="B21" s="164" t="str">
        <f t="shared" si="39"/>
        <v>St Charles Angers 1</v>
      </c>
      <c r="C21" s="161"/>
      <c r="D21" s="161"/>
      <c r="E21" s="161"/>
      <c r="F21" s="161"/>
      <c r="G21" s="161"/>
      <c r="H21" s="161"/>
      <c r="I21" s="161"/>
      <c r="J21" s="162"/>
      <c r="K21" s="165" t="str">
        <f t="shared" ref="K21:K22" si="40">A12</f>
        <v>Baugé Chateaucoin 2</v>
      </c>
      <c r="L21" s="161"/>
      <c r="M21" s="161"/>
      <c r="N21" s="161"/>
      <c r="O21" s="161"/>
      <c r="P21" s="161"/>
      <c r="Q21" s="161"/>
      <c r="R21" s="161"/>
      <c r="S21" s="162"/>
      <c r="T21" s="34"/>
      <c r="U21" s="35"/>
      <c r="V21" s="5"/>
      <c r="W21" s="5"/>
      <c r="X21" s="5"/>
      <c r="Y21" s="5"/>
      <c r="Z21" s="5"/>
      <c r="AA21" s="5"/>
      <c r="AB21" s="5"/>
      <c r="AC21" s="5"/>
    </row>
    <row r="22" spans="1:29" ht="15" customHeight="1" x14ac:dyDescent="0.15">
      <c r="A22" s="33" t="s">
        <v>31</v>
      </c>
      <c r="B22" s="164" t="str">
        <f>A8</f>
        <v>J B St Germain/moine 2</v>
      </c>
      <c r="C22" s="161"/>
      <c r="D22" s="161"/>
      <c r="E22" s="161"/>
      <c r="F22" s="161"/>
      <c r="G22" s="161"/>
      <c r="H22" s="161"/>
      <c r="I22" s="161"/>
      <c r="J22" s="162"/>
      <c r="K22" s="165" t="str">
        <f t="shared" si="40"/>
        <v>F Villon Les Ponts de cé 2</v>
      </c>
      <c r="L22" s="161"/>
      <c r="M22" s="161"/>
      <c r="N22" s="161"/>
      <c r="O22" s="161"/>
      <c r="P22" s="161"/>
      <c r="Q22" s="161"/>
      <c r="R22" s="161"/>
      <c r="S22" s="162"/>
      <c r="T22" s="34"/>
      <c r="U22" s="35"/>
      <c r="V22" s="5"/>
      <c r="W22" s="5"/>
      <c r="X22" s="5"/>
      <c r="Y22" s="5"/>
      <c r="Z22" s="5"/>
      <c r="AA22" s="5"/>
      <c r="AB22" s="5"/>
      <c r="AC22" s="5"/>
    </row>
    <row r="23" spans="1:29" ht="15" customHeight="1" x14ac:dyDescent="0.15">
      <c r="A23" s="33" t="s">
        <v>32</v>
      </c>
      <c r="B23" s="164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165" t="str">
        <f t="shared" ref="K23:K24" si="41">A11</f>
        <v>Ste Emerance Le Lion 1</v>
      </c>
      <c r="L23" s="161"/>
      <c r="M23" s="161"/>
      <c r="N23" s="161"/>
      <c r="O23" s="161"/>
      <c r="P23" s="161"/>
      <c r="Q23" s="161"/>
      <c r="R23" s="161"/>
      <c r="S23" s="162"/>
      <c r="T23" s="34"/>
      <c r="U23" s="35"/>
      <c r="V23" s="5"/>
      <c r="W23" s="5"/>
      <c r="X23" s="5"/>
      <c r="Y23" s="5"/>
      <c r="Z23" s="5"/>
      <c r="AA23" s="5"/>
      <c r="AB23" s="5"/>
      <c r="AC23" s="5"/>
    </row>
    <row r="24" spans="1:29" ht="15" customHeight="1" x14ac:dyDescent="0.15">
      <c r="A24" s="33" t="s">
        <v>33</v>
      </c>
      <c r="B24" s="164" t="str">
        <f>A8</f>
        <v>J B St Germain/moine 2</v>
      </c>
      <c r="C24" s="161"/>
      <c r="D24" s="161"/>
      <c r="E24" s="161"/>
      <c r="F24" s="161"/>
      <c r="G24" s="161"/>
      <c r="H24" s="161"/>
      <c r="I24" s="161"/>
      <c r="J24" s="162"/>
      <c r="K24" s="165" t="str">
        <f t="shared" si="41"/>
        <v>Baugé Chateaucoin 2</v>
      </c>
      <c r="L24" s="161"/>
      <c r="M24" s="161"/>
      <c r="N24" s="161"/>
      <c r="O24" s="161"/>
      <c r="P24" s="161"/>
      <c r="Q24" s="161"/>
      <c r="R24" s="161"/>
      <c r="S24" s="162"/>
      <c r="T24" s="34"/>
      <c r="U24" s="35"/>
      <c r="V24" s="5"/>
      <c r="W24" s="5"/>
      <c r="X24" s="5"/>
      <c r="Y24" s="5"/>
      <c r="Z24" s="5"/>
      <c r="AA24" s="5"/>
      <c r="AB24" s="5"/>
      <c r="AC24" s="5"/>
    </row>
    <row r="25" spans="1:29" ht="15" customHeight="1" x14ac:dyDescent="0.15">
      <c r="A25" s="33" t="s">
        <v>34</v>
      </c>
      <c r="B25" s="160"/>
      <c r="C25" s="161"/>
      <c r="D25" s="161"/>
      <c r="E25" s="161"/>
      <c r="F25" s="161"/>
      <c r="G25" s="161"/>
      <c r="H25" s="161"/>
      <c r="I25" s="161"/>
      <c r="J25" s="162"/>
      <c r="K25" s="163"/>
      <c r="L25" s="161"/>
      <c r="M25" s="161"/>
      <c r="N25" s="161"/>
      <c r="O25" s="161"/>
      <c r="P25" s="161"/>
      <c r="Q25" s="161"/>
      <c r="R25" s="161"/>
      <c r="S25" s="162"/>
      <c r="T25" s="34"/>
      <c r="U25" s="35"/>
      <c r="V25" s="5"/>
      <c r="W25" s="5"/>
      <c r="X25" s="5"/>
      <c r="Y25" s="5"/>
      <c r="Z25" s="5"/>
      <c r="AA25" s="5"/>
      <c r="AB25" s="5"/>
      <c r="AC25" s="5"/>
    </row>
    <row r="26" spans="1:29" ht="15" customHeight="1" x14ac:dyDescent="0.15">
      <c r="A26" s="33" t="s">
        <v>35</v>
      </c>
      <c r="B26" s="160"/>
      <c r="C26" s="161"/>
      <c r="D26" s="161"/>
      <c r="E26" s="161"/>
      <c r="F26" s="161"/>
      <c r="G26" s="161"/>
      <c r="H26" s="161"/>
      <c r="I26" s="161"/>
      <c r="J26" s="162"/>
      <c r="K26" s="163"/>
      <c r="L26" s="161"/>
      <c r="M26" s="161"/>
      <c r="N26" s="161"/>
      <c r="O26" s="161"/>
      <c r="P26" s="161"/>
      <c r="Q26" s="161"/>
      <c r="R26" s="161"/>
      <c r="S26" s="162"/>
      <c r="T26" s="34"/>
      <c r="U26" s="35"/>
      <c r="V26" s="5"/>
      <c r="W26" s="5"/>
      <c r="X26" s="5"/>
      <c r="Y26" s="5"/>
      <c r="Z26" s="5"/>
      <c r="AA26" s="5"/>
      <c r="AB26" s="5"/>
      <c r="AC26" s="5"/>
    </row>
    <row r="27" spans="1:29" ht="15" customHeight="1" x14ac:dyDescent="0.15">
      <c r="A27" s="33" t="s">
        <v>36</v>
      </c>
      <c r="B27" s="164" t="str">
        <f>A14</f>
        <v>Saumur PMF 1</v>
      </c>
      <c r="C27" s="161"/>
      <c r="D27" s="161"/>
      <c r="E27" s="161"/>
      <c r="F27" s="161"/>
      <c r="G27" s="161"/>
      <c r="H27" s="161"/>
      <c r="I27" s="161"/>
      <c r="J27" s="162"/>
      <c r="K27" s="165" t="str">
        <f t="shared" ref="K27:K28" si="42">A10</f>
        <v>St Joseph Chemillé 2</v>
      </c>
      <c r="L27" s="161"/>
      <c r="M27" s="161"/>
      <c r="N27" s="161"/>
      <c r="O27" s="161"/>
      <c r="P27" s="161"/>
      <c r="Q27" s="161"/>
      <c r="R27" s="161"/>
      <c r="S27" s="162"/>
      <c r="T27" s="34"/>
      <c r="U27" s="35"/>
      <c r="V27" s="5"/>
      <c r="W27" s="5"/>
      <c r="X27" s="5"/>
      <c r="Y27" s="5"/>
      <c r="Z27" s="5"/>
      <c r="AA27" s="5"/>
      <c r="AB27" s="5"/>
      <c r="AC27" s="5"/>
    </row>
    <row r="28" spans="1:29" ht="15" customHeight="1" x14ac:dyDescent="0.15">
      <c r="A28" s="33" t="s">
        <v>37</v>
      </c>
      <c r="B28" s="164" t="str">
        <f>A8</f>
        <v>J B St Germain/moine 2</v>
      </c>
      <c r="C28" s="161"/>
      <c r="D28" s="161"/>
      <c r="E28" s="161"/>
      <c r="F28" s="161"/>
      <c r="G28" s="161"/>
      <c r="H28" s="161"/>
      <c r="I28" s="161"/>
      <c r="J28" s="162"/>
      <c r="K28" s="165" t="str">
        <f t="shared" si="42"/>
        <v>Ste Emerance Le Lion 1</v>
      </c>
      <c r="L28" s="161"/>
      <c r="M28" s="161"/>
      <c r="N28" s="161"/>
      <c r="O28" s="161"/>
      <c r="P28" s="161"/>
      <c r="Q28" s="161"/>
      <c r="R28" s="161"/>
      <c r="S28" s="162"/>
      <c r="T28" s="34"/>
      <c r="U28" s="35"/>
      <c r="V28" s="5"/>
      <c r="W28" s="5"/>
      <c r="X28" s="5"/>
      <c r="Y28" s="5"/>
      <c r="Z28" s="5"/>
      <c r="AA28" s="5"/>
      <c r="AB28" s="5"/>
      <c r="AC28" s="5"/>
    </row>
    <row r="29" spans="1:29" ht="15" customHeight="1" x14ac:dyDescent="0.15">
      <c r="A29" s="33" t="s">
        <v>38</v>
      </c>
      <c r="B29" s="164" t="str">
        <f>A13</f>
        <v>F Villon Les Ponts de cé 2</v>
      </c>
      <c r="C29" s="161"/>
      <c r="D29" s="161"/>
      <c r="E29" s="161"/>
      <c r="F29" s="161"/>
      <c r="G29" s="161"/>
      <c r="H29" s="161"/>
      <c r="I29" s="161"/>
      <c r="J29" s="162"/>
      <c r="K29" s="165" t="str">
        <f t="shared" ref="K29:K30" si="43">A9</f>
        <v>St Charles Angers 1</v>
      </c>
      <c r="L29" s="161"/>
      <c r="M29" s="161"/>
      <c r="N29" s="161"/>
      <c r="O29" s="161"/>
      <c r="P29" s="161"/>
      <c r="Q29" s="161"/>
      <c r="R29" s="161"/>
      <c r="S29" s="162"/>
      <c r="T29" s="34"/>
      <c r="U29" s="35"/>
      <c r="V29" s="5"/>
      <c r="W29" s="5"/>
      <c r="X29" s="5"/>
      <c r="Y29" s="5"/>
      <c r="Z29" s="5"/>
      <c r="AA29" s="5"/>
      <c r="AB29" s="5"/>
      <c r="AC29" s="5"/>
    </row>
    <row r="30" spans="1:29" ht="15" customHeight="1" x14ac:dyDescent="0.15">
      <c r="A30" s="33" t="s">
        <v>39</v>
      </c>
      <c r="B30" s="164" t="str">
        <f>A8</f>
        <v>J B St Germain/moine 2</v>
      </c>
      <c r="C30" s="161"/>
      <c r="D30" s="161"/>
      <c r="E30" s="161"/>
      <c r="F30" s="161"/>
      <c r="G30" s="161"/>
      <c r="H30" s="161"/>
      <c r="I30" s="161"/>
      <c r="J30" s="162"/>
      <c r="K30" s="165" t="str">
        <f t="shared" si="43"/>
        <v>St Joseph Chemillé 2</v>
      </c>
      <c r="L30" s="161"/>
      <c r="M30" s="161"/>
      <c r="N30" s="161"/>
      <c r="O30" s="161"/>
      <c r="P30" s="161"/>
      <c r="Q30" s="161"/>
      <c r="R30" s="161"/>
      <c r="S30" s="162"/>
      <c r="T30" s="34"/>
      <c r="U30" s="35"/>
      <c r="V30" s="5"/>
      <c r="W30" s="5"/>
      <c r="X30" s="5"/>
      <c r="Y30" s="5"/>
      <c r="Z30" s="5"/>
      <c r="AA30" s="5"/>
      <c r="AB30" s="5"/>
      <c r="AC30" s="5"/>
    </row>
    <row r="31" spans="1:29" ht="15" customHeight="1" x14ac:dyDescent="0.15">
      <c r="A31" s="33" t="s">
        <v>40</v>
      </c>
      <c r="B31" s="164" t="str">
        <f>A12</f>
        <v>Baugé Chateaucoin 2</v>
      </c>
      <c r="C31" s="161"/>
      <c r="D31" s="161"/>
      <c r="E31" s="161"/>
      <c r="F31" s="161"/>
      <c r="G31" s="161"/>
      <c r="H31" s="161"/>
      <c r="I31" s="161"/>
      <c r="J31" s="162"/>
      <c r="K31" s="165">
        <f>A15</f>
        <v>0</v>
      </c>
      <c r="L31" s="161"/>
      <c r="M31" s="161"/>
      <c r="N31" s="161"/>
      <c r="O31" s="161"/>
      <c r="P31" s="161"/>
      <c r="Q31" s="161"/>
      <c r="R31" s="161"/>
      <c r="S31" s="162"/>
      <c r="T31" s="34"/>
      <c r="U31" s="35"/>
      <c r="V31" s="5"/>
      <c r="W31" s="5"/>
      <c r="X31" s="5"/>
      <c r="Y31" s="5"/>
      <c r="Z31" s="5"/>
      <c r="AA31" s="5"/>
      <c r="AB31" s="5"/>
      <c r="AC31" s="5"/>
    </row>
    <row r="32" spans="1:29" ht="15" customHeight="1" x14ac:dyDescent="0.15">
      <c r="A32" s="33" t="s">
        <v>41</v>
      </c>
      <c r="B32" s="164" t="str">
        <f>A8</f>
        <v>J B St Germain/moine 2</v>
      </c>
      <c r="C32" s="161"/>
      <c r="D32" s="161"/>
      <c r="E32" s="161"/>
      <c r="F32" s="161"/>
      <c r="G32" s="161"/>
      <c r="H32" s="161"/>
      <c r="I32" s="161"/>
      <c r="J32" s="162"/>
      <c r="K32" s="165" t="str">
        <f>A9</f>
        <v>St Charles Angers 1</v>
      </c>
      <c r="L32" s="161"/>
      <c r="M32" s="161"/>
      <c r="N32" s="161"/>
      <c r="O32" s="161"/>
      <c r="P32" s="161"/>
      <c r="Q32" s="161"/>
      <c r="R32" s="161"/>
      <c r="S32" s="162"/>
      <c r="T32" s="34"/>
      <c r="U32" s="3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15">
      <c r="A33" s="33" t="s">
        <v>42</v>
      </c>
      <c r="B33" s="164" t="str">
        <f>A11</f>
        <v>Ste Emerance Le Lion 1</v>
      </c>
      <c r="C33" s="161"/>
      <c r="D33" s="161"/>
      <c r="E33" s="161"/>
      <c r="F33" s="161"/>
      <c r="G33" s="161"/>
      <c r="H33" s="161"/>
      <c r="I33" s="161"/>
      <c r="J33" s="162"/>
      <c r="K33" s="165" t="str">
        <f>A14</f>
        <v>Saumur PMF 1</v>
      </c>
      <c r="L33" s="161"/>
      <c r="M33" s="161"/>
      <c r="N33" s="161"/>
      <c r="O33" s="161"/>
      <c r="P33" s="161"/>
      <c r="Q33" s="161"/>
      <c r="R33" s="161"/>
      <c r="S33" s="162"/>
      <c r="T33" s="34"/>
      <c r="U33" s="3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15">
      <c r="A34" s="33" t="s">
        <v>43</v>
      </c>
      <c r="B34" s="160"/>
      <c r="C34" s="161"/>
      <c r="D34" s="161"/>
      <c r="E34" s="161"/>
      <c r="F34" s="161"/>
      <c r="G34" s="161"/>
      <c r="H34" s="161"/>
      <c r="I34" s="161"/>
      <c r="J34" s="162"/>
      <c r="K34" s="163"/>
      <c r="L34" s="161"/>
      <c r="M34" s="161"/>
      <c r="N34" s="161"/>
      <c r="O34" s="161"/>
      <c r="P34" s="161"/>
      <c r="Q34" s="161"/>
      <c r="R34" s="161"/>
      <c r="S34" s="162"/>
      <c r="T34" s="34"/>
      <c r="U34" s="3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15">
      <c r="A35" s="28" t="str">
        <f>T4</f>
        <v>A8</v>
      </c>
      <c r="B35" s="197" t="s">
        <v>24</v>
      </c>
      <c r="C35" s="194"/>
      <c r="D35" s="194"/>
      <c r="E35" s="194"/>
      <c r="F35" s="194"/>
      <c r="G35" s="194"/>
      <c r="H35" s="194"/>
      <c r="I35" s="194"/>
      <c r="J35" s="195"/>
      <c r="K35" s="198" t="s">
        <v>25</v>
      </c>
      <c r="L35" s="194"/>
      <c r="M35" s="194"/>
      <c r="N35" s="194"/>
      <c r="O35" s="194"/>
      <c r="P35" s="194"/>
      <c r="Q35" s="194"/>
      <c r="R35" s="194"/>
      <c r="S35" s="195"/>
      <c r="T35" s="170" t="s">
        <v>26</v>
      </c>
      <c r="U35" s="171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15">
      <c r="A36" s="29" t="s">
        <v>27</v>
      </c>
      <c r="B36" s="164" t="str">
        <f>A9</f>
        <v>St Charles Angers 1</v>
      </c>
      <c r="C36" s="161"/>
      <c r="D36" s="161"/>
      <c r="E36" s="161"/>
      <c r="F36" s="161"/>
      <c r="G36" s="161"/>
      <c r="H36" s="161"/>
      <c r="I36" s="161"/>
      <c r="J36" s="162"/>
      <c r="K36" s="165" t="str">
        <f>A14</f>
        <v>Saumur PMF 1</v>
      </c>
      <c r="L36" s="161"/>
      <c r="M36" s="161"/>
      <c r="N36" s="161"/>
      <c r="O36" s="161"/>
      <c r="P36" s="161"/>
      <c r="Q36" s="161"/>
      <c r="R36" s="161"/>
      <c r="S36" s="162"/>
      <c r="T36" s="30"/>
      <c r="U36" s="31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15">
      <c r="A37" s="33" t="s">
        <v>28</v>
      </c>
      <c r="B37" s="164" t="str">
        <f>A11</f>
        <v>Ste Emerance Le Lion 1</v>
      </c>
      <c r="C37" s="161"/>
      <c r="D37" s="161"/>
      <c r="E37" s="161"/>
      <c r="F37" s="161"/>
      <c r="G37" s="161"/>
      <c r="H37" s="161"/>
      <c r="I37" s="161"/>
      <c r="J37" s="162"/>
      <c r="K37" s="165" t="str">
        <f t="shared" ref="K37:K38" si="44">A12</f>
        <v>Baugé Chateaucoin 2</v>
      </c>
      <c r="L37" s="161"/>
      <c r="M37" s="161"/>
      <c r="N37" s="161"/>
      <c r="O37" s="161"/>
      <c r="P37" s="161"/>
      <c r="Q37" s="161"/>
      <c r="R37" s="161"/>
      <c r="S37" s="162"/>
      <c r="T37" s="34"/>
      <c r="U37" s="3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15">
      <c r="A38" s="33" t="s">
        <v>29</v>
      </c>
      <c r="B38" s="164">
        <f>A15</f>
        <v>0</v>
      </c>
      <c r="C38" s="161"/>
      <c r="D38" s="161"/>
      <c r="E38" s="161"/>
      <c r="F38" s="161"/>
      <c r="G38" s="161"/>
      <c r="H38" s="161"/>
      <c r="I38" s="161"/>
      <c r="J38" s="162"/>
      <c r="K38" s="165" t="str">
        <f t="shared" si="44"/>
        <v>F Villon Les Ponts de cé 2</v>
      </c>
      <c r="L38" s="161"/>
      <c r="M38" s="161"/>
      <c r="N38" s="161"/>
      <c r="O38" s="161"/>
      <c r="P38" s="161"/>
      <c r="Q38" s="161"/>
      <c r="R38" s="161"/>
      <c r="S38" s="162"/>
      <c r="T38" s="34"/>
      <c r="U38" s="3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15">
      <c r="A39" s="33" t="s">
        <v>30</v>
      </c>
      <c r="B39" s="164" t="str">
        <f>A10</f>
        <v>St Joseph Chemillé 2</v>
      </c>
      <c r="C39" s="161"/>
      <c r="D39" s="161"/>
      <c r="E39" s="161"/>
      <c r="F39" s="161"/>
      <c r="G39" s="161"/>
      <c r="H39" s="161"/>
      <c r="I39" s="161"/>
      <c r="J39" s="162"/>
      <c r="K39" s="165" t="str">
        <f t="shared" ref="K39:K40" si="45">A11</f>
        <v>Ste Emerance Le Lion 1</v>
      </c>
      <c r="L39" s="161"/>
      <c r="M39" s="161"/>
      <c r="N39" s="161"/>
      <c r="O39" s="161"/>
      <c r="P39" s="161"/>
      <c r="Q39" s="161"/>
      <c r="R39" s="161"/>
      <c r="S39" s="162"/>
      <c r="T39" s="34"/>
      <c r="U39" s="3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15">
      <c r="A40" s="33" t="s">
        <v>31</v>
      </c>
      <c r="B40" s="164" t="str">
        <f>A14</f>
        <v>Saumur PMF 1</v>
      </c>
      <c r="C40" s="161"/>
      <c r="D40" s="161"/>
      <c r="E40" s="161"/>
      <c r="F40" s="161"/>
      <c r="G40" s="161"/>
      <c r="H40" s="161"/>
      <c r="I40" s="161"/>
      <c r="J40" s="162"/>
      <c r="K40" s="165" t="str">
        <f t="shared" si="45"/>
        <v>Baugé Chateaucoin 2</v>
      </c>
      <c r="L40" s="161"/>
      <c r="M40" s="161"/>
      <c r="N40" s="161"/>
      <c r="O40" s="161"/>
      <c r="P40" s="161"/>
      <c r="Q40" s="161"/>
      <c r="R40" s="161"/>
      <c r="S40" s="162"/>
      <c r="T40" s="34"/>
      <c r="U40" s="3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15">
      <c r="A41" s="33" t="s">
        <v>32</v>
      </c>
      <c r="B41" s="164" t="str">
        <f>A9</f>
        <v>St Charles Angers 1</v>
      </c>
      <c r="C41" s="161"/>
      <c r="D41" s="161"/>
      <c r="E41" s="161"/>
      <c r="F41" s="161"/>
      <c r="G41" s="161"/>
      <c r="H41" s="161"/>
      <c r="I41" s="161"/>
      <c r="J41" s="162"/>
      <c r="K41" s="165" t="str">
        <f t="shared" ref="K41:K42" si="46">A10</f>
        <v>St Joseph Chemillé 2</v>
      </c>
      <c r="L41" s="161"/>
      <c r="M41" s="161"/>
      <c r="N41" s="161"/>
      <c r="O41" s="161"/>
      <c r="P41" s="161"/>
      <c r="Q41" s="161"/>
      <c r="R41" s="161"/>
      <c r="S41" s="162"/>
      <c r="T41" s="34"/>
      <c r="U41" s="3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15">
      <c r="A42" s="33" t="s">
        <v>33</v>
      </c>
      <c r="B42" s="164" t="str">
        <f>A13</f>
        <v>F Villon Les Ponts de cé 2</v>
      </c>
      <c r="C42" s="161"/>
      <c r="D42" s="161"/>
      <c r="E42" s="161"/>
      <c r="F42" s="161"/>
      <c r="G42" s="161"/>
      <c r="H42" s="161"/>
      <c r="I42" s="161"/>
      <c r="J42" s="162"/>
      <c r="K42" s="165" t="str">
        <f t="shared" si="46"/>
        <v>Ste Emerance Le Lion 1</v>
      </c>
      <c r="L42" s="161"/>
      <c r="M42" s="161"/>
      <c r="N42" s="161"/>
      <c r="O42" s="161"/>
      <c r="P42" s="161"/>
      <c r="Q42" s="161"/>
      <c r="R42" s="161"/>
      <c r="S42" s="162"/>
      <c r="T42" s="34"/>
      <c r="U42" s="3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15">
      <c r="A43" s="33" t="s">
        <v>34</v>
      </c>
      <c r="B43" s="160"/>
      <c r="C43" s="161"/>
      <c r="D43" s="161"/>
      <c r="E43" s="161"/>
      <c r="F43" s="161"/>
      <c r="G43" s="161"/>
      <c r="H43" s="161"/>
      <c r="I43" s="161"/>
      <c r="J43" s="162"/>
      <c r="K43" s="163"/>
      <c r="L43" s="161"/>
      <c r="M43" s="161"/>
      <c r="N43" s="161"/>
      <c r="O43" s="161"/>
      <c r="P43" s="161"/>
      <c r="Q43" s="161"/>
      <c r="R43" s="161"/>
      <c r="S43" s="162"/>
      <c r="T43" s="34"/>
      <c r="U43" s="35"/>
      <c r="V43" s="5"/>
      <c r="W43" s="5"/>
      <c r="X43" s="5"/>
      <c r="Y43" s="36" t="s">
        <v>23</v>
      </c>
      <c r="Z43" s="5"/>
      <c r="AA43" s="5"/>
      <c r="AB43" s="5"/>
      <c r="AC43" s="5"/>
    </row>
    <row r="44" spans="1:29" ht="15" customHeight="1" x14ac:dyDescent="0.15">
      <c r="A44" s="33" t="s">
        <v>35</v>
      </c>
      <c r="B44" s="160"/>
      <c r="C44" s="161"/>
      <c r="D44" s="161"/>
      <c r="E44" s="161"/>
      <c r="F44" s="161"/>
      <c r="G44" s="161"/>
      <c r="H44" s="161"/>
      <c r="I44" s="161"/>
      <c r="J44" s="162"/>
      <c r="K44" s="163"/>
      <c r="L44" s="161"/>
      <c r="M44" s="161"/>
      <c r="N44" s="161"/>
      <c r="O44" s="161"/>
      <c r="P44" s="161"/>
      <c r="Q44" s="161"/>
      <c r="R44" s="161"/>
      <c r="S44" s="162"/>
      <c r="T44" s="34"/>
      <c r="U44" s="35"/>
      <c r="V44" s="5"/>
      <c r="W44" s="5"/>
      <c r="X44" s="5"/>
      <c r="Y44" s="5"/>
      <c r="Z44" s="5"/>
      <c r="AA44" s="5"/>
      <c r="AB44" s="5"/>
      <c r="AC44" s="37" t="s">
        <v>23</v>
      </c>
    </row>
    <row r="45" spans="1:29" ht="15" customHeight="1" x14ac:dyDescent="0.15">
      <c r="A45" s="33" t="s">
        <v>36</v>
      </c>
      <c r="B45" s="164">
        <f>A15</f>
        <v>0</v>
      </c>
      <c r="C45" s="161"/>
      <c r="D45" s="161"/>
      <c r="E45" s="161"/>
      <c r="F45" s="161"/>
      <c r="G45" s="161"/>
      <c r="H45" s="161"/>
      <c r="I45" s="161"/>
      <c r="J45" s="162"/>
      <c r="K45" s="165" t="str">
        <f t="shared" ref="K45:K46" si="47">A9</f>
        <v>St Charles Angers 1</v>
      </c>
      <c r="L45" s="161"/>
      <c r="M45" s="161"/>
      <c r="N45" s="161"/>
      <c r="O45" s="161"/>
      <c r="P45" s="161"/>
      <c r="Q45" s="161"/>
      <c r="R45" s="161"/>
      <c r="S45" s="162"/>
      <c r="T45" s="34"/>
      <c r="U45" s="35"/>
      <c r="V45" s="38" t="s">
        <v>23</v>
      </c>
      <c r="W45" s="5"/>
      <c r="X45" s="5"/>
      <c r="Y45" s="5"/>
      <c r="Z45" s="5"/>
      <c r="AA45" s="5"/>
      <c r="AB45" s="5"/>
      <c r="AC45" s="5"/>
    </row>
    <row r="46" spans="1:29" ht="15" customHeight="1" x14ac:dyDescent="0.15">
      <c r="A46" s="33" t="s">
        <v>37</v>
      </c>
      <c r="B46" s="164" t="str">
        <f>A12</f>
        <v>Baugé Chateaucoin 2</v>
      </c>
      <c r="C46" s="161"/>
      <c r="D46" s="161"/>
      <c r="E46" s="161"/>
      <c r="F46" s="161"/>
      <c r="G46" s="161"/>
      <c r="H46" s="161"/>
      <c r="I46" s="161"/>
      <c r="J46" s="162"/>
      <c r="K46" s="165" t="str">
        <f t="shared" si="47"/>
        <v>St Joseph Chemillé 2</v>
      </c>
      <c r="L46" s="161"/>
      <c r="M46" s="161"/>
      <c r="N46" s="161"/>
      <c r="O46" s="161"/>
      <c r="P46" s="161"/>
      <c r="Q46" s="161"/>
      <c r="R46" s="161"/>
      <c r="S46" s="162"/>
      <c r="T46" s="34"/>
      <c r="U46" s="35"/>
      <c r="V46" s="38" t="s">
        <v>23</v>
      </c>
      <c r="W46" s="5"/>
      <c r="X46" s="5"/>
      <c r="Y46" s="5"/>
      <c r="Z46" s="5"/>
      <c r="AA46" s="5"/>
      <c r="AB46" s="5"/>
      <c r="AC46" s="5"/>
    </row>
    <row r="47" spans="1:29" ht="15" customHeight="1" x14ac:dyDescent="0.15">
      <c r="A47" s="33" t="s">
        <v>38</v>
      </c>
      <c r="B47" s="164" t="str">
        <f>A14</f>
        <v>Saumur PMF 1</v>
      </c>
      <c r="C47" s="161"/>
      <c r="D47" s="161"/>
      <c r="E47" s="161"/>
      <c r="F47" s="161"/>
      <c r="G47" s="161"/>
      <c r="H47" s="161"/>
      <c r="I47" s="161"/>
      <c r="J47" s="162"/>
      <c r="K47" s="165">
        <f>A15</f>
        <v>0</v>
      </c>
      <c r="L47" s="161"/>
      <c r="M47" s="161"/>
      <c r="N47" s="161"/>
      <c r="O47" s="161"/>
      <c r="P47" s="161"/>
      <c r="Q47" s="161"/>
      <c r="R47" s="161"/>
      <c r="S47" s="162"/>
      <c r="T47" s="34"/>
      <c r="U47" s="3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15">
      <c r="A48" s="33" t="s">
        <v>39</v>
      </c>
      <c r="B48" s="164" t="str">
        <f>A11</f>
        <v>Ste Emerance Le Lion 1</v>
      </c>
      <c r="C48" s="161"/>
      <c r="D48" s="161"/>
      <c r="E48" s="161"/>
      <c r="F48" s="161"/>
      <c r="G48" s="161"/>
      <c r="H48" s="161"/>
      <c r="I48" s="161"/>
      <c r="J48" s="162"/>
      <c r="K48" s="165" t="str">
        <f>A9</f>
        <v>St Charles Angers 1</v>
      </c>
      <c r="L48" s="161"/>
      <c r="M48" s="161"/>
      <c r="N48" s="161"/>
      <c r="O48" s="161"/>
      <c r="P48" s="161"/>
      <c r="Q48" s="161"/>
      <c r="R48" s="161"/>
      <c r="S48" s="162"/>
      <c r="T48" s="34"/>
      <c r="U48" s="35"/>
      <c r="V48" s="5"/>
      <c r="W48" s="5"/>
      <c r="X48" s="5"/>
      <c r="Y48" s="5"/>
      <c r="Z48" s="5"/>
      <c r="AA48" s="5"/>
      <c r="AB48" s="5"/>
      <c r="AC48" s="5"/>
    </row>
    <row r="49" spans="1:29" ht="15" customHeight="1" x14ac:dyDescent="0.15">
      <c r="A49" s="33" t="s">
        <v>40</v>
      </c>
      <c r="B49" s="164" t="str">
        <f>A13</f>
        <v>F Villon Les Ponts de cé 2</v>
      </c>
      <c r="C49" s="161"/>
      <c r="D49" s="161"/>
      <c r="E49" s="161"/>
      <c r="F49" s="161"/>
      <c r="G49" s="161"/>
      <c r="H49" s="161"/>
      <c r="I49" s="161"/>
      <c r="J49" s="162"/>
      <c r="K49" s="165" t="str">
        <f t="shared" ref="K49:K50" si="48">A14</f>
        <v>Saumur PMF 1</v>
      </c>
      <c r="L49" s="161"/>
      <c r="M49" s="161"/>
      <c r="N49" s="161"/>
      <c r="O49" s="161"/>
      <c r="P49" s="161"/>
      <c r="Q49" s="161"/>
      <c r="R49" s="161"/>
      <c r="S49" s="162"/>
      <c r="T49" s="34"/>
      <c r="U49" s="35"/>
      <c r="V49" s="5"/>
      <c r="W49" s="5"/>
      <c r="X49" s="5"/>
      <c r="Y49" s="5"/>
      <c r="Z49" s="5"/>
      <c r="AA49" s="5"/>
      <c r="AB49" s="5"/>
      <c r="AC49" s="5"/>
    </row>
    <row r="50" spans="1:29" ht="15" customHeight="1" x14ac:dyDescent="0.15">
      <c r="A50" s="33" t="s">
        <v>41</v>
      </c>
      <c r="B50" s="164" t="str">
        <f>A10</f>
        <v>St Joseph Chemillé 2</v>
      </c>
      <c r="C50" s="161"/>
      <c r="D50" s="161"/>
      <c r="E50" s="161"/>
      <c r="F50" s="161"/>
      <c r="G50" s="161"/>
      <c r="H50" s="161"/>
      <c r="I50" s="161"/>
      <c r="J50" s="162"/>
      <c r="K50" s="165">
        <f t="shared" si="48"/>
        <v>0</v>
      </c>
      <c r="L50" s="161"/>
      <c r="M50" s="161"/>
      <c r="N50" s="161"/>
      <c r="O50" s="161"/>
      <c r="P50" s="161"/>
      <c r="Q50" s="161"/>
      <c r="R50" s="161"/>
      <c r="S50" s="162"/>
      <c r="T50" s="34"/>
      <c r="U50" s="35"/>
      <c r="V50" s="5"/>
      <c r="W50" s="5"/>
      <c r="X50" s="5"/>
      <c r="Y50" s="5"/>
      <c r="Z50" s="5"/>
      <c r="AA50" s="5"/>
      <c r="AB50" s="5"/>
      <c r="AC50" s="5"/>
    </row>
    <row r="51" spans="1:29" ht="15" customHeight="1" x14ac:dyDescent="0.15">
      <c r="A51" s="33" t="s">
        <v>42</v>
      </c>
      <c r="B51" s="164" t="str">
        <f>A12</f>
        <v>Baugé Chateaucoin 2</v>
      </c>
      <c r="C51" s="161"/>
      <c r="D51" s="161"/>
      <c r="E51" s="161"/>
      <c r="F51" s="161"/>
      <c r="G51" s="161"/>
      <c r="H51" s="161"/>
      <c r="I51" s="161"/>
      <c r="J51" s="162"/>
      <c r="K51" s="165" t="str">
        <f>A13</f>
        <v>F Villon Les Ponts de cé 2</v>
      </c>
      <c r="L51" s="161"/>
      <c r="M51" s="161"/>
      <c r="N51" s="161"/>
      <c r="O51" s="161"/>
      <c r="P51" s="161"/>
      <c r="Q51" s="161"/>
      <c r="R51" s="161"/>
      <c r="S51" s="162"/>
      <c r="T51" s="34"/>
      <c r="U51" s="35"/>
      <c r="V51" s="5"/>
      <c r="W51" s="5"/>
      <c r="X51" s="5"/>
      <c r="Y51" s="5"/>
      <c r="Z51" s="5"/>
      <c r="AA51" s="5"/>
      <c r="AB51" s="5"/>
      <c r="AC51" s="5"/>
    </row>
    <row r="52" spans="1:29" ht="15" customHeight="1" x14ac:dyDescent="0.15">
      <c r="A52" s="39" t="s">
        <v>44</v>
      </c>
      <c r="B52" s="196"/>
      <c r="C52" s="194"/>
      <c r="D52" s="194"/>
      <c r="E52" s="194"/>
      <c r="F52" s="194"/>
      <c r="G52" s="194"/>
      <c r="H52" s="194"/>
      <c r="I52" s="194"/>
      <c r="J52" s="195"/>
      <c r="K52" s="193"/>
      <c r="L52" s="194"/>
      <c r="M52" s="194"/>
      <c r="N52" s="194"/>
      <c r="O52" s="194"/>
      <c r="P52" s="194"/>
      <c r="Q52" s="194"/>
      <c r="R52" s="194"/>
      <c r="S52" s="195"/>
      <c r="T52" s="40"/>
      <c r="U52" s="41"/>
      <c r="V52" s="5"/>
      <c r="W52" s="5"/>
      <c r="X52" s="5"/>
      <c r="Y52" s="5"/>
      <c r="Z52" s="5"/>
      <c r="AA52" s="5"/>
      <c r="AB52" s="5"/>
      <c r="AC52" s="42" t="s">
        <v>23</v>
      </c>
    </row>
    <row r="53" spans="1:29" ht="1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42" t="s">
        <v>23</v>
      </c>
    </row>
  </sheetData>
  <mergeCells count="91">
    <mergeCell ref="K25:S25"/>
    <mergeCell ref="K26:S26"/>
    <mergeCell ref="K27:S27"/>
    <mergeCell ref="K28:S28"/>
    <mergeCell ref="K29:S29"/>
    <mergeCell ref="B35:J35"/>
    <mergeCell ref="K35:S35"/>
    <mergeCell ref="T35:U35"/>
    <mergeCell ref="B36:J36"/>
    <mergeCell ref="K36:S36"/>
    <mergeCell ref="B37:J37"/>
    <mergeCell ref="K37:S37"/>
    <mergeCell ref="B38:J38"/>
    <mergeCell ref="K38:S38"/>
    <mergeCell ref="B39:J39"/>
    <mergeCell ref="K39:S39"/>
    <mergeCell ref="B40:J40"/>
    <mergeCell ref="K40:S40"/>
    <mergeCell ref="K41:S41"/>
    <mergeCell ref="B48:J48"/>
    <mergeCell ref="B49:J49"/>
    <mergeCell ref="K49:S49"/>
    <mergeCell ref="B50:J50"/>
    <mergeCell ref="B51:J51"/>
    <mergeCell ref="B52:J52"/>
    <mergeCell ref="B41:J41"/>
    <mergeCell ref="B42:J42"/>
    <mergeCell ref="B43:J43"/>
    <mergeCell ref="B44:J44"/>
    <mergeCell ref="B45:J45"/>
    <mergeCell ref="B46:J46"/>
    <mergeCell ref="B47:J47"/>
    <mergeCell ref="K50:S50"/>
    <mergeCell ref="K51:S51"/>
    <mergeCell ref="K52:S52"/>
    <mergeCell ref="K42:S42"/>
    <mergeCell ref="K43:S43"/>
    <mergeCell ref="K44:S44"/>
    <mergeCell ref="K45:S45"/>
    <mergeCell ref="K46:S46"/>
    <mergeCell ref="K47:S47"/>
    <mergeCell ref="K48:S48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7:J17"/>
    <mergeCell ref="K17:S17"/>
    <mergeCell ref="T17:U17"/>
    <mergeCell ref="B18:J18"/>
    <mergeCell ref="K18:S18"/>
    <mergeCell ref="B19:J19"/>
    <mergeCell ref="K19:S19"/>
    <mergeCell ref="B20:J20"/>
    <mergeCell ref="K20:S20"/>
    <mergeCell ref="B21:J21"/>
    <mergeCell ref="K21:S21"/>
    <mergeCell ref="B22:J22"/>
    <mergeCell ref="K22:S22"/>
    <mergeCell ref="K23:S23"/>
    <mergeCell ref="B23:J23"/>
    <mergeCell ref="B24:J24"/>
    <mergeCell ref="K24:S24"/>
    <mergeCell ref="B25:J25"/>
    <mergeCell ref="B26:J26"/>
    <mergeCell ref="B27:J27"/>
    <mergeCell ref="B28:J28"/>
    <mergeCell ref="B29:J29"/>
    <mergeCell ref="B34:J34"/>
    <mergeCell ref="K34:S34"/>
    <mergeCell ref="B30:J30"/>
    <mergeCell ref="B31:J31"/>
    <mergeCell ref="B32:J32"/>
    <mergeCell ref="B33:J33"/>
    <mergeCell ref="K33:S33"/>
    <mergeCell ref="K31:S31"/>
    <mergeCell ref="K32:S32"/>
    <mergeCell ref="K30:S30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3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Paramètres!E1</f>
        <v>D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 t="str">
        <f>Paramètres!E3</f>
        <v>B1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 t="str">
        <f>Paramètres!E4</f>
        <v>B2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8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209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 t="str">
        <f>Paramètres!E6</f>
        <v>Mongazon Angers 1</v>
      </c>
      <c r="B8" s="48">
        <f>IF(C8&lt;&gt;"",IF((C8-D8)&gt;0,Paramètres!$B$17,IF((C8-D8)&lt;0,Paramètres!$B$19,IF((C8-D8)=0,Paramètres!$B$18))),"")</f>
        <v>1</v>
      </c>
      <c r="C8" s="11">
        <f t="shared" ref="C8:D8" si="0">T18</f>
        <v>0</v>
      </c>
      <c r="D8" s="12">
        <f t="shared" si="0"/>
        <v>0</v>
      </c>
      <c r="E8" s="10">
        <f>IF(F8&lt;&gt;"",IF((F8-G8)&gt;0,Paramètres!$B$17,IF((F8-G8)&lt;0,Paramètres!$B$19,IF((F8-G8)=0,Paramètres!$B$18))),"")</f>
        <v>1</v>
      </c>
      <c r="F8" s="11">
        <f t="shared" ref="F8:G8" si="1">T20</f>
        <v>0</v>
      </c>
      <c r="G8" s="12">
        <f t="shared" si="1"/>
        <v>0</v>
      </c>
      <c r="H8" s="10">
        <f>IF(I8&lt;&gt;"",IF((I8-J8)&gt;0,Paramètres!$B$17,IF((I8-J8)&lt;0,Paramètres!$B$19,IF((I8-J8)=0,Paramètres!$B$18))),"")</f>
        <v>1</v>
      </c>
      <c r="I8" s="11">
        <f t="shared" ref="I8:J8" si="2">T22</f>
        <v>0</v>
      </c>
      <c r="J8" s="12">
        <f t="shared" si="2"/>
        <v>0</v>
      </c>
      <c r="K8" s="10">
        <f>IF(L8&lt;&gt;"",IF((L8-M8)&gt;0,Paramètres!$B$17,IF((L8-M8)&lt;0,Paramètres!$B$19,IF((L8-M8)=0,Paramètres!$B$18))),"")</f>
        <v>1</v>
      </c>
      <c r="L8" s="11">
        <f t="shared" ref="L8:M8" si="3">T24</f>
        <v>0</v>
      </c>
      <c r="M8" s="12">
        <f t="shared" si="3"/>
        <v>0</v>
      </c>
      <c r="N8" s="10">
        <f>IF(O8&lt;&gt;"",IF((O8-P8)&gt;0,Paramètres!$B$17,IF((O8-P8)&lt;0,Paramètres!$B$19,IF((O8-P8)=0,Paramètres!$B$18))),"")</f>
        <v>1</v>
      </c>
      <c r="O8" s="11">
        <f t="shared" ref="O8:P8" si="4">T28</f>
        <v>0</v>
      </c>
      <c r="P8" s="12">
        <f t="shared" si="4"/>
        <v>0</v>
      </c>
      <c r="Q8" s="10">
        <f>IF(R8&lt;&gt;"",IF((R8-S8)&gt;0,Paramètres!$B$17,IF((R8-S8)&lt;0,Paramètres!$B$19,IF((R8-S8)=0,Paramètres!$B$18))),"")</f>
        <v>1</v>
      </c>
      <c r="R8" s="11">
        <f>T30</f>
        <v>0</v>
      </c>
      <c r="S8" s="12">
        <f>U28</f>
        <v>0</v>
      </c>
      <c r="T8" s="10">
        <f>IF(U8&lt;&gt;"",IF((U8-V8)&gt;0,Paramètres!$B$17,IF((U8-V8)&lt;0,Paramètres!$B$19,IF((U8-V8)=0,Paramètres!$B$18))),"")</f>
        <v>1</v>
      </c>
      <c r="U8" s="11">
        <f t="shared" ref="U8:V8" si="5">T32</f>
        <v>0</v>
      </c>
      <c r="V8" s="12">
        <f t="shared" si="5"/>
        <v>0</v>
      </c>
      <c r="W8" s="49">
        <f t="shared" ref="W8:X8" si="6">C8+F8+I8+L8+O8+R8+U8</f>
        <v>0</v>
      </c>
      <c r="X8" s="50">
        <f t="shared" si="6"/>
        <v>0</v>
      </c>
      <c r="Y8" s="51">
        <f t="shared" ref="Y8:Y15" si="7">B8+E8+H8+K8+N8+Q8+T8</f>
        <v>7</v>
      </c>
      <c r="Z8" s="16">
        <f t="shared" ref="Z8:Z15" si="8">IFERROR(W8-X8,"")</f>
        <v>0</v>
      </c>
      <c r="AA8" s="52">
        <f t="shared" ref="AA8:AA15" si="9">COUNTIFS($Y$8:$Y$15,"&gt;"&amp;$Y8)+COUNTIFS($Y$8:$Y$15,Y8,$Z$8:$Z$15,"&gt;"&amp;$Z8)+COUNTIFS($Y$8:$Y$15,Y8,$Z$8:$Z$15,Z8,$W$8:$W$15,"&gt;"&amp;$W8)+1</f>
        <v>1</v>
      </c>
      <c r="AB8" s="43"/>
      <c r="AC8" s="43"/>
    </row>
    <row r="9" spans="1:29" ht="19.5" customHeight="1" x14ac:dyDescent="0.25">
      <c r="A9" s="53" t="str">
        <f>Paramètres!E7</f>
        <v>St François Chateauneuf 1</v>
      </c>
      <c r="B9" s="48">
        <f>IF(C9&lt;&gt;"",IF((C9-D9)&gt;0,Paramètres!$B$17,IF((C9-D9)&lt;0,Paramètres!$B$19,IF((C9-D9)=0,Paramètres!$B$18))),"")</f>
        <v>1</v>
      </c>
      <c r="C9" s="11">
        <f t="shared" ref="C9:D9" si="10">T36</f>
        <v>0</v>
      </c>
      <c r="D9" s="12">
        <f t="shared" si="10"/>
        <v>0</v>
      </c>
      <c r="E9" s="10">
        <f>IF(F9&lt;&gt;"",IF((F9-G9)&gt;0,Paramètres!$B$17,IF((F9-G9)&lt;0,Paramètres!$B$19,IF((F9-G9)=0,Paramètres!$B$18))),"")</f>
        <v>1</v>
      </c>
      <c r="F9" s="11">
        <f t="shared" ref="F9:G9" si="11">T21</f>
        <v>0</v>
      </c>
      <c r="G9" s="12">
        <f t="shared" si="11"/>
        <v>0</v>
      </c>
      <c r="H9" s="10">
        <f>IF(I9&lt;&gt;"",IF((I9-J9)&gt;0,Paramètres!$B$17,IF((I9-J9)&lt;0,Paramètres!$B$19,IF((I9-J9)=0,Paramètres!$B$18))),"")</f>
        <v>1</v>
      </c>
      <c r="I9" s="11">
        <f t="shared" ref="I9:J9" si="12">T41</f>
        <v>0</v>
      </c>
      <c r="J9" s="12">
        <f t="shared" si="12"/>
        <v>0</v>
      </c>
      <c r="K9" s="10">
        <f>IF(L9&lt;&gt;"",IF((L9-M9)&gt;0,Paramètres!$B$17,IF((L9-M9)&lt;0,Paramètres!$B$19,IF((L9-M9)=0,Paramètres!$B$18))),"")</f>
        <v>1</v>
      </c>
      <c r="L9" s="11">
        <f>U45</f>
        <v>0</v>
      </c>
      <c r="M9" s="12">
        <f>T45</f>
        <v>0</v>
      </c>
      <c r="N9" s="10">
        <f>IF(O9&lt;&gt;"",IF((O9-P9)&gt;0,Paramètres!$B$17,IF((O9-P9)&lt;0,Paramètres!$B$19,IF((O9-P9)=0,Paramètres!$B$18))),"")</f>
        <v>1</v>
      </c>
      <c r="O9" s="11">
        <f>U29</f>
        <v>0</v>
      </c>
      <c r="P9" s="12">
        <f>T29</f>
        <v>0</v>
      </c>
      <c r="Q9" s="10">
        <f>IF(R9&lt;&gt;"",IF((R9-S9)&gt;0,Paramètres!$B$17,IF((R9-S9)&lt;0,Paramètres!$B$19,IF((R9-S9)=0,Paramètres!$B$18))),"")</f>
        <v>1</v>
      </c>
      <c r="R9" s="11">
        <f>U48</f>
        <v>0</v>
      </c>
      <c r="S9" s="12">
        <f>T48</f>
        <v>0</v>
      </c>
      <c r="T9" s="10">
        <f>IF(U9&lt;&gt;"",IF((U9-V9)&gt;0,Paramètres!$B$17,IF((U9-V9)&lt;0,Paramètres!$B$19,IF((U9-V9)=0,Paramètres!$B$18))),"")</f>
        <v>1</v>
      </c>
      <c r="U9" s="11">
        <f>U32</f>
        <v>0</v>
      </c>
      <c r="V9" s="12">
        <f>T32</f>
        <v>0</v>
      </c>
      <c r="W9" s="54">
        <f t="shared" ref="W9:X9" si="13">C9+F9+I9+L9+O9+R9+U9</f>
        <v>0</v>
      </c>
      <c r="X9" s="55">
        <f t="shared" si="13"/>
        <v>0</v>
      </c>
      <c r="Y9" s="56">
        <f t="shared" si="7"/>
        <v>7</v>
      </c>
      <c r="Z9" s="22">
        <f t="shared" si="8"/>
        <v>0</v>
      </c>
      <c r="AA9" s="57">
        <f t="shared" si="9"/>
        <v>1</v>
      </c>
      <c r="AB9" s="43"/>
      <c r="AC9" s="43"/>
    </row>
    <row r="10" spans="1:29" ht="19.5" customHeight="1" x14ac:dyDescent="0.25">
      <c r="A10" s="53" t="str">
        <f>Paramètres!E8</f>
        <v>St Laud Les Ponts de cé 1</v>
      </c>
      <c r="B10" s="48">
        <f>IF(C10&lt;&gt;"",IF((C10-D10)&gt;0,Paramètres!$B$17,IF((C10-D10)&lt;0,Paramètres!$B$19,IF((C10-D10)=0,Paramètres!$B$18))),"")</f>
        <v>1</v>
      </c>
      <c r="C10" s="11">
        <f t="shared" ref="C10:D10" si="14">T19</f>
        <v>0</v>
      </c>
      <c r="D10" s="12">
        <f t="shared" si="14"/>
        <v>0</v>
      </c>
      <c r="E10" s="10">
        <f>IF(F10&lt;&gt;"",IF((F10-G10)&gt;0,Paramètres!$B$17,IF((F10-G10)&lt;0,Paramètres!$B$19,IF((F10-G10)=0,Paramètres!$B$18))),"")</f>
        <v>1</v>
      </c>
      <c r="F10" s="11">
        <f t="shared" ref="F10:G10" si="15">T39</f>
        <v>0</v>
      </c>
      <c r="G10" s="12">
        <f t="shared" si="15"/>
        <v>0</v>
      </c>
      <c r="H10" s="10">
        <f>IF(I10&lt;&gt;"",IF((I10-J10)&gt;0,Paramètres!$B$17,IF((I10-J10)&lt;0,Paramètres!$B$19,IF((I10-J10)=0,Paramètres!$B$18))),"")</f>
        <v>1</v>
      </c>
      <c r="I10" s="11">
        <f>U41</f>
        <v>0</v>
      </c>
      <c r="J10" s="12">
        <f>T41</f>
        <v>0</v>
      </c>
      <c r="K10" s="10">
        <f>IF(L10&lt;&gt;"",IF((L10-M10)&gt;0,Paramètres!$B$17,IF((L10-M10)&lt;0,Paramètres!$B$19,IF((L10-M10)=0,Paramètres!$B$18))),"")</f>
        <v>1</v>
      </c>
      <c r="L10" s="11">
        <f>U27</f>
        <v>0</v>
      </c>
      <c r="M10" s="12">
        <f>T27</f>
        <v>0</v>
      </c>
      <c r="N10" s="10">
        <f>IF(O10&lt;&gt;"",IF((O10-P10)&gt;0,Paramètres!$B$17,IF((O10-P10)&lt;0,Paramètres!$B$19,IF((O10-P10)=0,Paramètres!$B$18))),"")</f>
        <v>1</v>
      </c>
      <c r="O10" s="11">
        <f>U46</f>
        <v>0</v>
      </c>
      <c r="P10" s="12">
        <f>T46</f>
        <v>0</v>
      </c>
      <c r="Q10" s="10">
        <f>IF(R10&lt;&gt;"",IF((R10-S10)&gt;0,Paramètres!$B$17,IF((R10-S10)&lt;0,Paramètres!$B$19,IF((R10-S10)=0,Paramètres!$B$18))),"")</f>
        <v>1</v>
      </c>
      <c r="R10" s="11">
        <f>U30</f>
        <v>0</v>
      </c>
      <c r="S10" s="12">
        <f>T30</f>
        <v>0</v>
      </c>
      <c r="T10" s="10">
        <f>IF(U10&lt;&gt;"",IF((U10-V10)&gt;0,Paramètres!$B$17,IF((U10-V10)&lt;0,Paramètres!$B$19,IF((U10-V10)=0,Paramètres!$B$18))),"")</f>
        <v>1</v>
      </c>
      <c r="U10" s="11">
        <f t="shared" ref="U10:V10" si="16">T50</f>
        <v>0</v>
      </c>
      <c r="V10" s="12">
        <f t="shared" si="16"/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7"/>
        <v>7</v>
      </c>
      <c r="Z10" s="22">
        <f t="shared" si="8"/>
        <v>0</v>
      </c>
      <c r="AA10" s="57">
        <f t="shared" si="9"/>
        <v>1</v>
      </c>
      <c r="AB10" s="43"/>
      <c r="AC10" s="43"/>
    </row>
    <row r="11" spans="1:29" ht="19.5" customHeight="1" x14ac:dyDescent="0.25">
      <c r="A11" s="53" t="str">
        <f>Paramètres!E9</f>
        <v>Ste Emilie Candé 1</v>
      </c>
      <c r="B11" s="48">
        <f>IF(C11&lt;&gt;"",IF((C11-D11)&gt;0,Paramètres!$B$17,IF((C11-D11)&lt;0,Paramètres!$B$19,IF((C11-D11)=0,Paramètres!$B$18))),"")</f>
        <v>1</v>
      </c>
      <c r="C11" s="11">
        <f t="shared" ref="C11:D11" si="18">T37</f>
        <v>0</v>
      </c>
      <c r="D11" s="12">
        <f t="shared" si="18"/>
        <v>0</v>
      </c>
      <c r="E11" s="10">
        <f>IF(F11&lt;&gt;"",IF((F11-G11)&gt;0,Paramètres!$B$17,IF((F11-G11)&lt;0,Paramètres!$B$19,IF((F11-G11)=0,Paramètres!$B$18))),"")</f>
        <v>1</v>
      </c>
      <c r="F11" s="11">
        <f>U39</f>
        <v>0</v>
      </c>
      <c r="G11" s="12">
        <f>T39</f>
        <v>0</v>
      </c>
      <c r="H11" s="10">
        <f>IF(I11&lt;&gt;"",IF((I11-J11)&gt;0,Paramètres!$B$17,IF((I11-J11)&lt;0,Paramètres!$B$19,IF((I11-J11)=0,Paramètres!$B$18))),"")</f>
        <v>1</v>
      </c>
      <c r="I11" s="11">
        <f>U23</f>
        <v>0</v>
      </c>
      <c r="J11" s="12">
        <f>T23</f>
        <v>0</v>
      </c>
      <c r="K11" s="10">
        <f>IF(L11&lt;&gt;"",IF((L11-M11)&gt;0,Paramètres!$B$17,IF((L11-M11)&lt;0,Paramètres!$B$19,IF((L11-M11)=0,Paramètres!$B$18))),"")</f>
        <v>1</v>
      </c>
      <c r="L11" s="11">
        <f>U42</f>
        <v>0</v>
      </c>
      <c r="M11" s="12">
        <f>T42</f>
        <v>0</v>
      </c>
      <c r="N11" s="10">
        <f>IF(O11&lt;&gt;"",IF((O11-P11)&gt;0,Paramètres!$B$17,IF((O11-P11)&lt;0,Paramètres!$B$19,IF((O11-P11)=0,Paramètres!$B$18))),"")</f>
        <v>1</v>
      </c>
      <c r="O11" s="11">
        <f>U28</f>
        <v>0</v>
      </c>
      <c r="P11" s="12">
        <f>T28</f>
        <v>0</v>
      </c>
      <c r="Q11" s="10">
        <f>IF(R11&lt;&gt;"",IF((R11-S11)&gt;0,Paramètres!$B$17,IF((R11-S11)&lt;0,Paramètres!$B$19,IF((R11-S11)=0,Paramètres!$B$18))),"")</f>
        <v>1</v>
      </c>
      <c r="R11" s="11">
        <f t="shared" ref="R11:S11" si="19">T48</f>
        <v>0</v>
      </c>
      <c r="S11" s="12">
        <f t="shared" si="19"/>
        <v>0</v>
      </c>
      <c r="T11" s="10">
        <f>IF(U11&lt;&gt;"",IF((U11-V11)&gt;0,Paramètres!$B$17,IF((U11-V11)&lt;0,Paramètres!$B$19,IF((U11-V11)=0,Paramètres!$B$18))),"")</f>
        <v>1</v>
      </c>
      <c r="U11" s="11">
        <f t="shared" ref="U11:V11" si="20">T33</f>
        <v>0</v>
      </c>
      <c r="V11" s="12">
        <f t="shared" si="20"/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7"/>
        <v>7</v>
      </c>
      <c r="Z11" s="22">
        <f t="shared" si="8"/>
        <v>0</v>
      </c>
      <c r="AA11" s="57">
        <f t="shared" si="9"/>
        <v>1</v>
      </c>
      <c r="AB11" s="43" t="s">
        <v>23</v>
      </c>
      <c r="AC11" s="43"/>
    </row>
    <row r="12" spans="1:29" ht="19.5" customHeight="1" x14ac:dyDescent="0.25">
      <c r="A12" s="53" t="str">
        <f>Paramètres!E10</f>
        <v>St Georges/loire JR 2</v>
      </c>
      <c r="B12" s="48">
        <f>IF(C12&lt;&gt;"",IF((C12-D12)&gt;0,Paramètres!$B$17,IF((C12-D12)&lt;0,Paramètres!$B$19,IF((C12-D12)=0,Paramètres!$B$18))),"")</f>
        <v>1</v>
      </c>
      <c r="C12" s="11">
        <f>U37</f>
        <v>0</v>
      </c>
      <c r="D12" s="12">
        <f>T37</f>
        <v>0</v>
      </c>
      <c r="E12" s="10">
        <f>IF(F12&lt;&gt;"",IF((F12-G12)&gt;0,Paramètres!$B$17,IF((F12-G12)&lt;0,Paramètres!$B$19,IF((F12-G12)=0,Paramètres!$B$18))),"")</f>
        <v>1</v>
      </c>
      <c r="F12" s="11">
        <f>U21</f>
        <v>0</v>
      </c>
      <c r="G12" s="12">
        <f>T21</f>
        <v>0</v>
      </c>
      <c r="H12" s="10">
        <f>IF(I12&lt;&gt;"",IF((I12-J12)&gt;0,Paramètres!$B$17,IF((I12-J12)&lt;0,Paramètres!$B$19,IF((I12-J12)=0,Paramètres!$B$18))),"")</f>
        <v>1</v>
      </c>
      <c r="I12" s="11">
        <f>U40</f>
        <v>0</v>
      </c>
      <c r="J12" s="12">
        <f>T40</f>
        <v>0</v>
      </c>
      <c r="K12" s="10">
        <f>IF(L12&lt;&gt;"",IF((L12-M12)&gt;0,Paramètres!$B$17,IF((L12-M12)&lt;0,Paramètres!$B$19,IF((L12-M12)=0,Paramètres!$B$18))),"")</f>
        <v>1</v>
      </c>
      <c r="L12" s="11">
        <f>U24</f>
        <v>0</v>
      </c>
      <c r="M12" s="12">
        <f>T24</f>
        <v>0</v>
      </c>
      <c r="N12" s="10">
        <f>IF(O12&lt;&gt;"",IF((O12-P12)&gt;0,Paramètres!$B$17,IF((O12-P12)&lt;0,Paramètres!$B$19,IF((O12-P12)=0,Paramètres!$B$18))),"")</f>
        <v>1</v>
      </c>
      <c r="O12" s="11">
        <f t="shared" ref="O12:P12" si="22">T46</f>
        <v>0</v>
      </c>
      <c r="P12" s="12">
        <f t="shared" si="22"/>
        <v>0</v>
      </c>
      <c r="Q12" s="10">
        <f>IF(R12&lt;&gt;"",IF((R12-S12)&gt;0,Paramètres!$B$17,IF((R12-S12)&lt;0,Paramètres!$B$19,IF((R12-S12)=0,Paramètres!$B$18))),"")</f>
        <v>1</v>
      </c>
      <c r="R12" s="11">
        <f t="shared" ref="R12:S12" si="23">T31</f>
        <v>0</v>
      </c>
      <c r="S12" s="12">
        <f t="shared" si="23"/>
        <v>0</v>
      </c>
      <c r="T12" s="10">
        <f>IF(U12&lt;&gt;"",IF((U12-V12)&gt;0,Paramètres!$B$17,IF((U12-V12)&lt;0,Paramètres!$B$19,IF((U12-V12)=0,Paramètres!$B$18))),"")</f>
        <v>1</v>
      </c>
      <c r="U12" s="11">
        <f t="shared" ref="U12:V12" si="24">T51</f>
        <v>0</v>
      </c>
      <c r="V12" s="12">
        <f t="shared" si="24"/>
        <v>0</v>
      </c>
      <c r="W12" s="54">
        <f t="shared" ref="W12:X12" si="25">C12+F12+I12+L12+O12+R12+U12</f>
        <v>0</v>
      </c>
      <c r="X12" s="55">
        <f t="shared" si="25"/>
        <v>0</v>
      </c>
      <c r="Y12" s="56">
        <f t="shared" si="7"/>
        <v>7</v>
      </c>
      <c r="Z12" s="22">
        <f t="shared" si="8"/>
        <v>0</v>
      </c>
      <c r="AA12" s="57">
        <f t="shared" si="9"/>
        <v>1</v>
      </c>
      <c r="AB12" s="43"/>
      <c r="AC12" s="43"/>
    </row>
    <row r="13" spans="1:29" ht="19.5" customHeight="1" x14ac:dyDescent="0.25">
      <c r="A13" s="53" t="str">
        <f>Paramètres!E11</f>
        <v>F Villon Les Ponts de cé 3</v>
      </c>
      <c r="B13" s="48">
        <f>IF(C13&lt;&gt;"",IF((C13-D13)&gt;0,Paramètres!$B$17,IF((C13-D13)&lt;0,Paramètres!$B$19,IF((C13-D13)=0,Paramètres!$B$18))),"")</f>
        <v>1</v>
      </c>
      <c r="C13" s="11">
        <f>U19</f>
        <v>0</v>
      </c>
      <c r="D13" s="12">
        <f>T19</f>
        <v>0</v>
      </c>
      <c r="E13" s="10">
        <f>IF(F13&lt;&gt;"",IF((F13-G13)&gt;0,Paramètres!$B$17,IF((F13-G13)&lt;0,Paramètres!$B$19,IF((F13-G13)=0,Paramètres!$B$18))),"")</f>
        <v>1</v>
      </c>
      <c r="F13" s="11">
        <f>U38</f>
        <v>0</v>
      </c>
      <c r="G13" s="12">
        <f>T38</f>
        <v>0</v>
      </c>
      <c r="H13" s="10">
        <f>IF(I13&lt;&gt;"",IF((I13-J13)&gt;0,Paramètres!$B$17,IF((I13-J13)&lt;0,Paramètres!$B$19,IF((I13-J13)=0,Paramètres!$B$18))),"")</f>
        <v>1</v>
      </c>
      <c r="I13" s="11">
        <f>U22</f>
        <v>0</v>
      </c>
      <c r="J13" s="12">
        <f>T22</f>
        <v>0</v>
      </c>
      <c r="K13" s="10">
        <f>IF(L13&lt;&gt;"",IF((L13-M13)&gt;0,Paramètres!$B$17,IF((L13-M13)&lt;0,Paramètres!$B$19,IF((L13-M13)=0,Paramètres!$B$18))),"")</f>
        <v>1</v>
      </c>
      <c r="L13" s="11">
        <f t="shared" ref="L13:M13" si="26">T42</f>
        <v>0</v>
      </c>
      <c r="M13" s="12">
        <f t="shared" si="26"/>
        <v>0</v>
      </c>
      <c r="N13" s="10">
        <f>IF(O13&lt;&gt;"",IF((O13-P13)&gt;0,Paramètres!$B$17,IF((O13-P13)&lt;0,Paramètres!$B$19,IF((O13-P13)=0,Paramètres!$B$18))),"")</f>
        <v>1</v>
      </c>
      <c r="O13" s="11">
        <f t="shared" ref="O13:P13" si="27">T29</f>
        <v>0</v>
      </c>
      <c r="P13" s="12">
        <f t="shared" si="27"/>
        <v>0</v>
      </c>
      <c r="Q13" s="10">
        <f>IF(R13&lt;&gt;"",IF((R13-S13)&gt;0,Paramètres!$B$17,IF((R13-S13)&lt;0,Paramètres!$B$19,IF((R13-S13)=0,Paramètres!$B$18))),"")</f>
        <v>1</v>
      </c>
      <c r="R13" s="11">
        <f t="shared" ref="R13:S13" si="28">T49</f>
        <v>0</v>
      </c>
      <c r="S13" s="12">
        <f t="shared" si="28"/>
        <v>0</v>
      </c>
      <c r="T13" s="10">
        <f>IF(U13&lt;&gt;"",IF((U13-V13)&gt;0,Paramètres!$B$17,IF((U13-V13)&lt;0,Paramètres!$B$19,IF((U13-V13)=0,Paramètres!$B$18))),"")</f>
        <v>1</v>
      </c>
      <c r="U13" s="11">
        <f>U51</f>
        <v>0</v>
      </c>
      <c r="V13" s="12">
        <f>T51</f>
        <v>0</v>
      </c>
      <c r="W13" s="54">
        <f t="shared" ref="W13:X13" si="29">C13+F13+I13+L13+O13+R13+U13</f>
        <v>0</v>
      </c>
      <c r="X13" s="55">
        <f t="shared" si="29"/>
        <v>0</v>
      </c>
      <c r="Y13" s="56">
        <f t="shared" si="7"/>
        <v>7</v>
      </c>
      <c r="Z13" s="22">
        <f t="shared" si="8"/>
        <v>0</v>
      </c>
      <c r="AA13" s="57">
        <f t="shared" si="9"/>
        <v>1</v>
      </c>
      <c r="AB13" s="43"/>
      <c r="AC13" s="43"/>
    </row>
    <row r="14" spans="1:29" ht="19.5" customHeight="1" x14ac:dyDescent="0.25">
      <c r="A14" s="53" t="str">
        <f>Paramètres!E12</f>
        <v>Segré Gironde 1</v>
      </c>
      <c r="B14" s="48">
        <f>IF(C14&lt;&gt;"",IF((C14-D14)&gt;0,Paramètres!$B$17,IF((C14-D14)&lt;0,Paramètres!$B$19,IF((C14-D14)=0,Paramètres!$B$18))),"")</f>
        <v>1</v>
      </c>
      <c r="C14" s="11">
        <f>U36</f>
        <v>0</v>
      </c>
      <c r="D14" s="12">
        <f>T36</f>
        <v>0</v>
      </c>
      <c r="E14" s="10">
        <f>IF(F14&lt;&gt;"",IF((F14-G14)&gt;0,Paramètres!$B$17,IF((F14-G14)&lt;0,Paramètres!$B$19,IF((F14-G14)=0,Paramètres!$B$18))),"")</f>
        <v>1</v>
      </c>
      <c r="F14" s="11">
        <f>U20</f>
        <v>0</v>
      </c>
      <c r="G14" s="12">
        <f>T20</f>
        <v>0</v>
      </c>
      <c r="H14" s="10">
        <f>IF(I14&lt;&gt;"",IF((I14-J14)&gt;0,Paramètres!$B$17,IF((I14-J14)&lt;0,Paramètres!$B$19,IF((I14-J14)=0,Paramètres!$B$18))),"")</f>
        <v>1</v>
      </c>
      <c r="I14" s="11">
        <f t="shared" ref="I14:J14" si="30">T40</f>
        <v>0</v>
      </c>
      <c r="J14" s="12">
        <f t="shared" si="30"/>
        <v>0</v>
      </c>
      <c r="K14" s="10">
        <f>IF(L14&lt;&gt;"",IF((L14-M14)&gt;0,Paramètres!$B$17,IF((L14-M14)&lt;0,Paramètres!$B$19,IF((L14-M14)=0,Paramètres!$B$18))),"")</f>
        <v>1</v>
      </c>
      <c r="L14" s="11">
        <f t="shared" ref="L14:M14" si="31">T27</f>
        <v>0</v>
      </c>
      <c r="M14" s="12">
        <f t="shared" si="31"/>
        <v>0</v>
      </c>
      <c r="N14" s="10">
        <f>IF(O14&lt;&gt;"",IF((O14-P14)&gt;0,Paramètres!$B$17,IF((O14-P14)&lt;0,Paramètres!$B$19,IF((O14-P14)=0,Paramètres!$B$18))),"")</f>
        <v>1</v>
      </c>
      <c r="O14" s="11">
        <f t="shared" ref="O14:P14" si="32">T47</f>
        <v>0</v>
      </c>
      <c r="P14" s="12">
        <f t="shared" si="32"/>
        <v>0</v>
      </c>
      <c r="Q14" s="10">
        <f>IF(R14&lt;&gt;"",IF((R14-S14)&gt;0,Paramètres!$B$17,IF((R14-S14)&lt;0,Paramètres!$B$19,IF((R14-S14)=0,Paramètres!$B$18))),"")</f>
        <v>1</v>
      </c>
      <c r="R14" s="11">
        <f>U49</f>
        <v>0</v>
      </c>
      <c r="S14" s="12">
        <f>T49</f>
        <v>0</v>
      </c>
      <c r="T14" s="10">
        <f>IF(U14&lt;&gt;"",IF((U14-V14)&gt;0,Paramètres!$B$17,IF((U14-V14)&lt;0,Paramètres!$B$19,IF((U14-V14)=0,Paramètres!$B$18))),"")</f>
        <v>1</v>
      </c>
      <c r="U14" s="11">
        <f>U33</f>
        <v>0</v>
      </c>
      <c r="V14" s="12">
        <f>T33</f>
        <v>0</v>
      </c>
      <c r="W14" s="54">
        <f t="shared" ref="W14:X14" si="33">C14+F14+I14+L14+O14+R14+U14</f>
        <v>0</v>
      </c>
      <c r="X14" s="55">
        <f t="shared" si="33"/>
        <v>0</v>
      </c>
      <c r="Y14" s="58">
        <f t="shared" si="7"/>
        <v>7</v>
      </c>
      <c r="Z14" s="22">
        <f t="shared" si="8"/>
        <v>0</v>
      </c>
      <c r="AA14" s="57">
        <f t="shared" si="9"/>
        <v>1</v>
      </c>
      <c r="AB14" s="43"/>
      <c r="AC14" s="43"/>
    </row>
    <row r="15" spans="1:29" ht="19.5" customHeight="1" x14ac:dyDescent="0.25">
      <c r="A15" s="53">
        <f>Paramètres!E13</f>
        <v>0</v>
      </c>
      <c r="B15" s="48">
        <f>IF(C15&lt;&gt;"",IF((C15-D15)&gt;0,Paramètres!$B$17,IF((C15-D15)&lt;0,Paramètres!$B$19,IF((C15-D15)=0,Paramètres!$B$18))),"")</f>
        <v>1</v>
      </c>
      <c r="C15" s="11">
        <f>U18</f>
        <v>0</v>
      </c>
      <c r="D15" s="12">
        <f>T18</f>
        <v>0</v>
      </c>
      <c r="E15" s="10">
        <f>IF(F15&lt;&gt;"",IF((F15-G15)&gt;0,Paramètres!$B$17,IF((F15-G15)&lt;0,Paramètres!$B$19,IF((F15-G15)=0,Paramètres!$B$18))),"")</f>
        <v>1</v>
      </c>
      <c r="F15" s="11">
        <f t="shared" ref="F15:G15" si="34">T38</f>
        <v>0</v>
      </c>
      <c r="G15" s="12">
        <f t="shared" si="34"/>
        <v>0</v>
      </c>
      <c r="H15" s="10">
        <f>IF(I15&lt;&gt;"",IF((I15-J15)&gt;0,Paramètres!$B$17,IF((I15-J15)&lt;0,Paramètres!$B$19,IF((I15-J15)=0,Paramètres!$B$18))),"")</f>
        <v>1</v>
      </c>
      <c r="I15" s="11">
        <f t="shared" ref="I15:J15" si="35">T23</f>
        <v>0</v>
      </c>
      <c r="J15" s="12">
        <f t="shared" si="35"/>
        <v>0</v>
      </c>
      <c r="K15" s="10">
        <f>IF(L15&lt;&gt;"",IF((L15-M15)&gt;0,Paramètres!$B$17,IF((L15-M15)&lt;0,Paramètres!$B$19,IF((L15-M15)=0,Paramètres!$B$18))),"")</f>
        <v>1</v>
      </c>
      <c r="L15" s="11">
        <f t="shared" ref="L15:M15" si="36">T45</f>
        <v>0</v>
      </c>
      <c r="M15" s="12">
        <f t="shared" si="36"/>
        <v>0</v>
      </c>
      <c r="N15" s="10">
        <f>IF(O15&lt;&gt;"",IF((O15-P15)&gt;0,Paramètres!$B$17,IF((O15-P15)&lt;0,Paramètres!$B$19,IF((O15-P15)=0,Paramètres!$B$18))),"")</f>
        <v>1</v>
      </c>
      <c r="O15" s="11">
        <f>U47</f>
        <v>0</v>
      </c>
      <c r="P15" s="12">
        <f>T47</f>
        <v>0</v>
      </c>
      <c r="Q15" s="10">
        <f>IF(R15&lt;&gt;"",IF((R15-S15)&gt;0,Paramètres!$B$17,IF((R15-S15)&lt;0,Paramètres!$B$19,IF((R15-S15)=0,Paramètres!$B$18))),"")</f>
        <v>1</v>
      </c>
      <c r="R15" s="11">
        <f>U31</f>
        <v>0</v>
      </c>
      <c r="S15" s="12">
        <f>T31</f>
        <v>0</v>
      </c>
      <c r="T15" s="10">
        <f>IF(U15&lt;&gt;"",IF((U15-V15)&gt;0,Paramètres!$B$17,IF((U15-V15)&lt;0,Paramètres!$B$19,IF((U15-V15)=0,Paramètres!$B$18))),"")</f>
        <v>1</v>
      </c>
      <c r="U15" s="11">
        <f>U50</f>
        <v>0</v>
      </c>
      <c r="V15" s="12">
        <f>T50</f>
        <v>0</v>
      </c>
      <c r="W15" s="54">
        <f t="shared" ref="W15:X15" si="37">C15+F15+I15+L15+O15+R15+U15</f>
        <v>0</v>
      </c>
      <c r="X15" s="55">
        <f t="shared" si="37"/>
        <v>0</v>
      </c>
      <c r="Y15" s="56">
        <f t="shared" si="7"/>
        <v>7</v>
      </c>
      <c r="Z15" s="22">
        <f t="shared" si="8"/>
        <v>0</v>
      </c>
      <c r="AA15" s="57">
        <f t="shared" si="9"/>
        <v>1</v>
      </c>
      <c r="AB15" s="43"/>
      <c r="AC15" s="43"/>
    </row>
    <row r="16" spans="1:29" ht="12.75" customHeight="1" x14ac:dyDescent="0.2">
      <c r="A16" s="59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customHeight="1" x14ac:dyDescent="0.15">
      <c r="A17" s="28" t="str">
        <f>K4</f>
        <v>B1</v>
      </c>
      <c r="B17" s="166" t="s">
        <v>24</v>
      </c>
      <c r="C17" s="167"/>
      <c r="D17" s="167"/>
      <c r="E17" s="167"/>
      <c r="F17" s="167"/>
      <c r="G17" s="167"/>
      <c r="H17" s="167"/>
      <c r="I17" s="167"/>
      <c r="J17" s="168"/>
      <c r="K17" s="169" t="s">
        <v>25</v>
      </c>
      <c r="L17" s="167"/>
      <c r="M17" s="167"/>
      <c r="N17" s="167"/>
      <c r="O17" s="167"/>
      <c r="P17" s="167"/>
      <c r="Q17" s="167"/>
      <c r="R17" s="167"/>
      <c r="S17" s="168"/>
      <c r="T17" s="170" t="s">
        <v>26</v>
      </c>
      <c r="U17" s="171"/>
      <c r="V17" s="5"/>
      <c r="W17" s="5"/>
      <c r="X17" s="5"/>
      <c r="Y17" s="5"/>
      <c r="Z17" s="5"/>
      <c r="AA17" s="5"/>
      <c r="AB17" s="5"/>
      <c r="AC17" s="5"/>
    </row>
    <row r="18" spans="1:29" ht="15" customHeight="1" x14ac:dyDescent="0.15">
      <c r="A18" s="29" t="s">
        <v>27</v>
      </c>
      <c r="B18" s="164" t="str">
        <f>A8</f>
        <v>Mongazon Angers 1</v>
      </c>
      <c r="C18" s="161"/>
      <c r="D18" s="161"/>
      <c r="E18" s="161"/>
      <c r="F18" s="161"/>
      <c r="G18" s="161"/>
      <c r="H18" s="161"/>
      <c r="I18" s="161"/>
      <c r="J18" s="162"/>
      <c r="K18" s="165">
        <f>A15</f>
        <v>0</v>
      </c>
      <c r="L18" s="161"/>
      <c r="M18" s="161"/>
      <c r="N18" s="161"/>
      <c r="O18" s="161"/>
      <c r="P18" s="161"/>
      <c r="Q18" s="161"/>
      <c r="R18" s="161"/>
      <c r="S18" s="162"/>
      <c r="T18" s="30"/>
      <c r="U18" s="31"/>
      <c r="V18" s="5"/>
      <c r="W18" s="5"/>
      <c r="X18" s="5"/>
      <c r="Y18" s="5"/>
      <c r="Z18" s="5"/>
      <c r="AA18" s="5"/>
      <c r="AB18" s="5"/>
      <c r="AC18" s="32" t="s">
        <v>23</v>
      </c>
    </row>
    <row r="19" spans="1:29" ht="15" customHeight="1" x14ac:dyDescent="0.15">
      <c r="A19" s="33" t="s">
        <v>28</v>
      </c>
      <c r="B19" s="164" t="str">
        <f>A10</f>
        <v>St Laud Les Ponts de cé 1</v>
      </c>
      <c r="C19" s="161"/>
      <c r="D19" s="161"/>
      <c r="E19" s="161"/>
      <c r="F19" s="161"/>
      <c r="G19" s="161"/>
      <c r="H19" s="161"/>
      <c r="I19" s="161"/>
      <c r="J19" s="162"/>
      <c r="K19" s="165" t="str">
        <f t="shared" ref="K19:K20" si="38">A13</f>
        <v>F Villon Les Ponts de cé 3</v>
      </c>
      <c r="L19" s="161"/>
      <c r="M19" s="161"/>
      <c r="N19" s="161"/>
      <c r="O19" s="161"/>
      <c r="P19" s="161"/>
      <c r="Q19" s="161"/>
      <c r="R19" s="161"/>
      <c r="S19" s="162"/>
      <c r="T19" s="34"/>
      <c r="U19" s="35"/>
      <c r="V19" s="5"/>
      <c r="W19" s="5"/>
      <c r="X19" s="5"/>
      <c r="Y19" s="5"/>
      <c r="Z19" s="5"/>
      <c r="AA19" s="5"/>
      <c r="AB19" s="5"/>
      <c r="AC19" s="5"/>
    </row>
    <row r="20" spans="1:29" ht="15" customHeight="1" x14ac:dyDescent="0.15">
      <c r="A20" s="33" t="s">
        <v>29</v>
      </c>
      <c r="B20" s="164" t="str">
        <f t="shared" ref="B20:B21" si="39">A8</f>
        <v>Mongazon Angers 1</v>
      </c>
      <c r="C20" s="161"/>
      <c r="D20" s="161"/>
      <c r="E20" s="161"/>
      <c r="F20" s="161"/>
      <c r="G20" s="161"/>
      <c r="H20" s="161"/>
      <c r="I20" s="161"/>
      <c r="J20" s="162"/>
      <c r="K20" s="165" t="str">
        <f t="shared" si="38"/>
        <v>Segré Gironde 1</v>
      </c>
      <c r="L20" s="161"/>
      <c r="M20" s="161"/>
      <c r="N20" s="161"/>
      <c r="O20" s="161"/>
      <c r="P20" s="161"/>
      <c r="Q20" s="161"/>
      <c r="R20" s="161"/>
      <c r="S20" s="162"/>
      <c r="T20" s="34"/>
      <c r="U20" s="35"/>
      <c r="V20" s="5"/>
      <c r="W20" s="5"/>
      <c r="X20" s="5"/>
      <c r="Y20" s="5"/>
      <c r="Z20" s="5"/>
      <c r="AA20" s="5"/>
      <c r="AB20" s="5"/>
      <c r="AC20" s="32" t="s">
        <v>23</v>
      </c>
    </row>
    <row r="21" spans="1:29" ht="15" customHeight="1" x14ac:dyDescent="0.15">
      <c r="A21" s="33" t="s">
        <v>30</v>
      </c>
      <c r="B21" s="164" t="str">
        <f t="shared" si="39"/>
        <v>St François Chateauneuf 1</v>
      </c>
      <c r="C21" s="161"/>
      <c r="D21" s="161"/>
      <c r="E21" s="161"/>
      <c r="F21" s="161"/>
      <c r="G21" s="161"/>
      <c r="H21" s="161"/>
      <c r="I21" s="161"/>
      <c r="J21" s="162"/>
      <c r="K21" s="165" t="str">
        <f t="shared" ref="K21:K22" si="40">A12</f>
        <v>St Georges/loire JR 2</v>
      </c>
      <c r="L21" s="161"/>
      <c r="M21" s="161"/>
      <c r="N21" s="161"/>
      <c r="O21" s="161"/>
      <c r="P21" s="161"/>
      <c r="Q21" s="161"/>
      <c r="R21" s="161"/>
      <c r="S21" s="162"/>
      <c r="T21" s="34"/>
      <c r="U21" s="35"/>
      <c r="V21" s="5"/>
      <c r="W21" s="5"/>
      <c r="X21" s="5"/>
      <c r="Y21" s="5"/>
      <c r="Z21" s="5"/>
      <c r="AA21" s="5"/>
      <c r="AB21" s="5"/>
      <c r="AC21" s="5"/>
    </row>
    <row r="22" spans="1:29" ht="15" customHeight="1" x14ac:dyDescent="0.15">
      <c r="A22" s="33" t="s">
        <v>31</v>
      </c>
      <c r="B22" s="164" t="str">
        <f>A8</f>
        <v>Mongazon Angers 1</v>
      </c>
      <c r="C22" s="161"/>
      <c r="D22" s="161"/>
      <c r="E22" s="161"/>
      <c r="F22" s="161"/>
      <c r="G22" s="161"/>
      <c r="H22" s="161"/>
      <c r="I22" s="161"/>
      <c r="J22" s="162"/>
      <c r="K22" s="165" t="str">
        <f t="shared" si="40"/>
        <v>F Villon Les Ponts de cé 3</v>
      </c>
      <c r="L22" s="161"/>
      <c r="M22" s="161"/>
      <c r="N22" s="161"/>
      <c r="O22" s="161"/>
      <c r="P22" s="161"/>
      <c r="Q22" s="161"/>
      <c r="R22" s="161"/>
      <c r="S22" s="162"/>
      <c r="T22" s="34"/>
      <c r="U22" s="35"/>
      <c r="V22" s="5"/>
      <c r="W22" s="5"/>
      <c r="X22" s="5"/>
      <c r="Y22" s="5"/>
      <c r="Z22" s="5"/>
      <c r="AA22" s="5"/>
      <c r="AB22" s="5"/>
      <c r="AC22" s="5"/>
    </row>
    <row r="23" spans="1:29" ht="15" customHeight="1" x14ac:dyDescent="0.15">
      <c r="A23" s="33" t="s">
        <v>32</v>
      </c>
      <c r="B23" s="164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165" t="str">
        <f t="shared" ref="K23:K24" si="41">A11</f>
        <v>Ste Emilie Candé 1</v>
      </c>
      <c r="L23" s="161"/>
      <c r="M23" s="161"/>
      <c r="N23" s="161"/>
      <c r="O23" s="161"/>
      <c r="P23" s="161"/>
      <c r="Q23" s="161"/>
      <c r="R23" s="161"/>
      <c r="S23" s="162"/>
      <c r="T23" s="34"/>
      <c r="U23" s="35"/>
      <c r="V23" s="5"/>
      <c r="W23" s="5"/>
      <c r="X23" s="5"/>
      <c r="Y23" s="5"/>
      <c r="Z23" s="5"/>
      <c r="AA23" s="5"/>
      <c r="AB23" s="5"/>
      <c r="AC23" s="5"/>
    </row>
    <row r="24" spans="1:29" ht="15" customHeight="1" x14ac:dyDescent="0.15">
      <c r="A24" s="33" t="s">
        <v>33</v>
      </c>
      <c r="B24" s="164" t="str">
        <f>A8</f>
        <v>Mongazon Angers 1</v>
      </c>
      <c r="C24" s="161"/>
      <c r="D24" s="161"/>
      <c r="E24" s="161"/>
      <c r="F24" s="161"/>
      <c r="G24" s="161"/>
      <c r="H24" s="161"/>
      <c r="I24" s="161"/>
      <c r="J24" s="162"/>
      <c r="K24" s="165" t="str">
        <f t="shared" si="41"/>
        <v>St Georges/loire JR 2</v>
      </c>
      <c r="L24" s="161"/>
      <c r="M24" s="161"/>
      <c r="N24" s="161"/>
      <c r="O24" s="161"/>
      <c r="P24" s="161"/>
      <c r="Q24" s="161"/>
      <c r="R24" s="161"/>
      <c r="S24" s="162"/>
      <c r="T24" s="34"/>
      <c r="U24" s="35"/>
      <c r="V24" s="5"/>
      <c r="W24" s="5"/>
      <c r="X24" s="5"/>
      <c r="Y24" s="5"/>
      <c r="Z24" s="5"/>
      <c r="AA24" s="5"/>
      <c r="AB24" s="5"/>
      <c r="AC24" s="5"/>
    </row>
    <row r="25" spans="1:29" ht="15" customHeight="1" x14ac:dyDescent="0.15">
      <c r="A25" s="33" t="s">
        <v>34</v>
      </c>
      <c r="B25" s="160"/>
      <c r="C25" s="161"/>
      <c r="D25" s="161"/>
      <c r="E25" s="161"/>
      <c r="F25" s="161"/>
      <c r="G25" s="161"/>
      <c r="H25" s="161"/>
      <c r="I25" s="161"/>
      <c r="J25" s="162"/>
      <c r="K25" s="163"/>
      <c r="L25" s="161"/>
      <c r="M25" s="161"/>
      <c r="N25" s="161"/>
      <c r="O25" s="161"/>
      <c r="P25" s="161"/>
      <c r="Q25" s="161"/>
      <c r="R25" s="161"/>
      <c r="S25" s="162"/>
      <c r="T25" s="34"/>
      <c r="U25" s="35"/>
      <c r="V25" s="5"/>
      <c r="W25" s="5"/>
      <c r="X25" s="5"/>
      <c r="Y25" s="5"/>
      <c r="Z25" s="5"/>
      <c r="AA25" s="5"/>
      <c r="AB25" s="5"/>
      <c r="AC25" s="5"/>
    </row>
    <row r="26" spans="1:29" ht="15" customHeight="1" x14ac:dyDescent="0.15">
      <c r="A26" s="33" t="s">
        <v>35</v>
      </c>
      <c r="B26" s="160"/>
      <c r="C26" s="161"/>
      <c r="D26" s="161"/>
      <c r="E26" s="161"/>
      <c r="F26" s="161"/>
      <c r="G26" s="161"/>
      <c r="H26" s="161"/>
      <c r="I26" s="161"/>
      <c r="J26" s="162"/>
      <c r="K26" s="163"/>
      <c r="L26" s="161"/>
      <c r="M26" s="161"/>
      <c r="N26" s="161"/>
      <c r="O26" s="161"/>
      <c r="P26" s="161"/>
      <c r="Q26" s="161"/>
      <c r="R26" s="161"/>
      <c r="S26" s="162"/>
      <c r="T26" s="34"/>
      <c r="U26" s="35"/>
      <c r="V26" s="5"/>
      <c r="W26" s="5"/>
      <c r="X26" s="5"/>
      <c r="Y26" s="5"/>
      <c r="Z26" s="5"/>
      <c r="AA26" s="5"/>
      <c r="AB26" s="5"/>
      <c r="AC26" s="5"/>
    </row>
    <row r="27" spans="1:29" ht="15" customHeight="1" x14ac:dyDescent="0.15">
      <c r="A27" s="33" t="s">
        <v>36</v>
      </c>
      <c r="B27" s="164" t="str">
        <f>A14</f>
        <v>Segré Gironde 1</v>
      </c>
      <c r="C27" s="161"/>
      <c r="D27" s="161"/>
      <c r="E27" s="161"/>
      <c r="F27" s="161"/>
      <c r="G27" s="161"/>
      <c r="H27" s="161"/>
      <c r="I27" s="161"/>
      <c r="J27" s="162"/>
      <c r="K27" s="165" t="str">
        <f t="shared" ref="K27:K28" si="42">A10</f>
        <v>St Laud Les Ponts de cé 1</v>
      </c>
      <c r="L27" s="161"/>
      <c r="M27" s="161"/>
      <c r="N27" s="161"/>
      <c r="O27" s="161"/>
      <c r="P27" s="161"/>
      <c r="Q27" s="161"/>
      <c r="R27" s="161"/>
      <c r="S27" s="162"/>
      <c r="T27" s="34"/>
      <c r="U27" s="35"/>
      <c r="V27" s="5"/>
      <c r="W27" s="5"/>
      <c r="X27" s="5"/>
      <c r="Y27" s="5"/>
      <c r="Z27" s="5"/>
      <c r="AA27" s="5"/>
      <c r="AB27" s="5"/>
      <c r="AC27" s="5"/>
    </row>
    <row r="28" spans="1:29" ht="15" customHeight="1" x14ac:dyDescent="0.15">
      <c r="A28" s="33" t="s">
        <v>37</v>
      </c>
      <c r="B28" s="164" t="str">
        <f>A8</f>
        <v>Mongazon Angers 1</v>
      </c>
      <c r="C28" s="161"/>
      <c r="D28" s="161"/>
      <c r="E28" s="161"/>
      <c r="F28" s="161"/>
      <c r="G28" s="161"/>
      <c r="H28" s="161"/>
      <c r="I28" s="161"/>
      <c r="J28" s="162"/>
      <c r="K28" s="165" t="str">
        <f t="shared" si="42"/>
        <v>Ste Emilie Candé 1</v>
      </c>
      <c r="L28" s="161"/>
      <c r="M28" s="161"/>
      <c r="N28" s="161"/>
      <c r="O28" s="161"/>
      <c r="P28" s="161"/>
      <c r="Q28" s="161"/>
      <c r="R28" s="161"/>
      <c r="S28" s="162"/>
      <c r="T28" s="34"/>
      <c r="U28" s="35"/>
      <c r="V28" s="5"/>
      <c r="W28" s="5"/>
      <c r="X28" s="5"/>
      <c r="Y28" s="5"/>
      <c r="Z28" s="5"/>
      <c r="AA28" s="5"/>
      <c r="AB28" s="5"/>
      <c r="AC28" s="5"/>
    </row>
    <row r="29" spans="1:29" ht="15" customHeight="1" x14ac:dyDescent="0.15">
      <c r="A29" s="33" t="s">
        <v>38</v>
      </c>
      <c r="B29" s="164" t="str">
        <f>A13</f>
        <v>F Villon Les Ponts de cé 3</v>
      </c>
      <c r="C29" s="161"/>
      <c r="D29" s="161"/>
      <c r="E29" s="161"/>
      <c r="F29" s="161"/>
      <c r="G29" s="161"/>
      <c r="H29" s="161"/>
      <c r="I29" s="161"/>
      <c r="J29" s="162"/>
      <c r="K29" s="165" t="str">
        <f t="shared" ref="K29:K30" si="43">A9</f>
        <v>St François Chateauneuf 1</v>
      </c>
      <c r="L29" s="161"/>
      <c r="M29" s="161"/>
      <c r="N29" s="161"/>
      <c r="O29" s="161"/>
      <c r="P29" s="161"/>
      <c r="Q29" s="161"/>
      <c r="R29" s="161"/>
      <c r="S29" s="162"/>
      <c r="T29" s="34"/>
      <c r="U29" s="35"/>
      <c r="V29" s="5"/>
      <c r="W29" s="5"/>
      <c r="X29" s="5"/>
      <c r="Y29" s="5"/>
      <c r="Z29" s="5"/>
      <c r="AA29" s="5"/>
      <c r="AB29" s="5"/>
      <c r="AC29" s="5"/>
    </row>
    <row r="30" spans="1:29" ht="15" customHeight="1" x14ac:dyDescent="0.15">
      <c r="A30" s="33" t="s">
        <v>39</v>
      </c>
      <c r="B30" s="164" t="str">
        <f>A8</f>
        <v>Mongazon Angers 1</v>
      </c>
      <c r="C30" s="161"/>
      <c r="D30" s="161"/>
      <c r="E30" s="161"/>
      <c r="F30" s="161"/>
      <c r="G30" s="161"/>
      <c r="H30" s="161"/>
      <c r="I30" s="161"/>
      <c r="J30" s="162"/>
      <c r="K30" s="165" t="str">
        <f t="shared" si="43"/>
        <v>St Laud Les Ponts de cé 1</v>
      </c>
      <c r="L30" s="161"/>
      <c r="M30" s="161"/>
      <c r="N30" s="161"/>
      <c r="O30" s="161"/>
      <c r="P30" s="161"/>
      <c r="Q30" s="161"/>
      <c r="R30" s="161"/>
      <c r="S30" s="162"/>
      <c r="T30" s="34"/>
      <c r="U30" s="35"/>
      <c r="V30" s="5"/>
      <c r="W30" s="5"/>
      <c r="X30" s="5"/>
      <c r="Y30" s="5"/>
      <c r="Z30" s="5"/>
      <c r="AA30" s="5"/>
      <c r="AB30" s="5"/>
      <c r="AC30" s="5"/>
    </row>
    <row r="31" spans="1:29" ht="15" customHeight="1" x14ac:dyDescent="0.15">
      <c r="A31" s="33" t="s">
        <v>40</v>
      </c>
      <c r="B31" s="164" t="str">
        <f>A12</f>
        <v>St Georges/loire JR 2</v>
      </c>
      <c r="C31" s="161"/>
      <c r="D31" s="161"/>
      <c r="E31" s="161"/>
      <c r="F31" s="161"/>
      <c r="G31" s="161"/>
      <c r="H31" s="161"/>
      <c r="I31" s="161"/>
      <c r="J31" s="162"/>
      <c r="K31" s="165">
        <f>A15</f>
        <v>0</v>
      </c>
      <c r="L31" s="161"/>
      <c r="M31" s="161"/>
      <c r="N31" s="161"/>
      <c r="O31" s="161"/>
      <c r="P31" s="161"/>
      <c r="Q31" s="161"/>
      <c r="R31" s="161"/>
      <c r="S31" s="162"/>
      <c r="T31" s="34"/>
      <c r="U31" s="35"/>
      <c r="V31" s="5"/>
      <c r="W31" s="5"/>
      <c r="X31" s="5"/>
      <c r="Y31" s="5"/>
      <c r="Z31" s="5"/>
      <c r="AA31" s="5"/>
      <c r="AB31" s="5"/>
      <c r="AC31" s="5"/>
    </row>
    <row r="32" spans="1:29" ht="15" customHeight="1" x14ac:dyDescent="0.15">
      <c r="A32" s="33" t="s">
        <v>41</v>
      </c>
      <c r="B32" s="164" t="str">
        <f>A8</f>
        <v>Mongazon Angers 1</v>
      </c>
      <c r="C32" s="161"/>
      <c r="D32" s="161"/>
      <c r="E32" s="161"/>
      <c r="F32" s="161"/>
      <c r="G32" s="161"/>
      <c r="H32" s="161"/>
      <c r="I32" s="161"/>
      <c r="J32" s="162"/>
      <c r="K32" s="165" t="str">
        <f>A9</f>
        <v>St François Chateauneuf 1</v>
      </c>
      <c r="L32" s="161"/>
      <c r="M32" s="161"/>
      <c r="N32" s="161"/>
      <c r="O32" s="161"/>
      <c r="P32" s="161"/>
      <c r="Q32" s="161"/>
      <c r="R32" s="161"/>
      <c r="S32" s="162"/>
      <c r="T32" s="34"/>
      <c r="U32" s="3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15">
      <c r="A33" s="33" t="s">
        <v>42</v>
      </c>
      <c r="B33" s="164" t="str">
        <f>A11</f>
        <v>Ste Emilie Candé 1</v>
      </c>
      <c r="C33" s="161"/>
      <c r="D33" s="161"/>
      <c r="E33" s="161"/>
      <c r="F33" s="161"/>
      <c r="G33" s="161"/>
      <c r="H33" s="161"/>
      <c r="I33" s="161"/>
      <c r="J33" s="162"/>
      <c r="K33" s="165" t="str">
        <f>A14</f>
        <v>Segré Gironde 1</v>
      </c>
      <c r="L33" s="161"/>
      <c r="M33" s="161"/>
      <c r="N33" s="161"/>
      <c r="O33" s="161"/>
      <c r="P33" s="161"/>
      <c r="Q33" s="161"/>
      <c r="R33" s="161"/>
      <c r="S33" s="162"/>
      <c r="T33" s="34"/>
      <c r="U33" s="3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15">
      <c r="A34" s="33" t="s">
        <v>43</v>
      </c>
      <c r="B34" s="160"/>
      <c r="C34" s="161"/>
      <c r="D34" s="161"/>
      <c r="E34" s="161"/>
      <c r="F34" s="161"/>
      <c r="G34" s="161"/>
      <c r="H34" s="161"/>
      <c r="I34" s="161"/>
      <c r="J34" s="162"/>
      <c r="K34" s="163"/>
      <c r="L34" s="161"/>
      <c r="M34" s="161"/>
      <c r="N34" s="161"/>
      <c r="O34" s="161"/>
      <c r="P34" s="161"/>
      <c r="Q34" s="161"/>
      <c r="R34" s="161"/>
      <c r="S34" s="162"/>
      <c r="T34" s="34"/>
      <c r="U34" s="3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15">
      <c r="A35" s="28" t="str">
        <f>T4</f>
        <v>B2</v>
      </c>
      <c r="B35" s="197" t="s">
        <v>24</v>
      </c>
      <c r="C35" s="194"/>
      <c r="D35" s="194"/>
      <c r="E35" s="194"/>
      <c r="F35" s="194"/>
      <c r="G35" s="194"/>
      <c r="H35" s="194"/>
      <c r="I35" s="194"/>
      <c r="J35" s="195"/>
      <c r="K35" s="198" t="s">
        <v>25</v>
      </c>
      <c r="L35" s="194"/>
      <c r="M35" s="194"/>
      <c r="N35" s="194"/>
      <c r="O35" s="194"/>
      <c r="P35" s="194"/>
      <c r="Q35" s="194"/>
      <c r="R35" s="194"/>
      <c r="S35" s="195"/>
      <c r="T35" s="170" t="s">
        <v>26</v>
      </c>
      <c r="U35" s="171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15">
      <c r="A36" s="29" t="s">
        <v>27</v>
      </c>
      <c r="B36" s="164" t="str">
        <f>A9</f>
        <v>St François Chateauneuf 1</v>
      </c>
      <c r="C36" s="161"/>
      <c r="D36" s="161"/>
      <c r="E36" s="161"/>
      <c r="F36" s="161"/>
      <c r="G36" s="161"/>
      <c r="H36" s="161"/>
      <c r="I36" s="161"/>
      <c r="J36" s="162"/>
      <c r="K36" s="165" t="str">
        <f>A14</f>
        <v>Segré Gironde 1</v>
      </c>
      <c r="L36" s="161"/>
      <c r="M36" s="161"/>
      <c r="N36" s="161"/>
      <c r="O36" s="161"/>
      <c r="P36" s="161"/>
      <c r="Q36" s="161"/>
      <c r="R36" s="161"/>
      <c r="S36" s="162"/>
      <c r="T36" s="30"/>
      <c r="U36" s="31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15">
      <c r="A37" s="33" t="s">
        <v>28</v>
      </c>
      <c r="B37" s="164" t="str">
        <f>A11</f>
        <v>Ste Emilie Candé 1</v>
      </c>
      <c r="C37" s="161"/>
      <c r="D37" s="161"/>
      <c r="E37" s="161"/>
      <c r="F37" s="161"/>
      <c r="G37" s="161"/>
      <c r="H37" s="161"/>
      <c r="I37" s="161"/>
      <c r="J37" s="162"/>
      <c r="K37" s="165" t="str">
        <f t="shared" ref="K37:K38" si="44">A12</f>
        <v>St Georges/loire JR 2</v>
      </c>
      <c r="L37" s="161"/>
      <c r="M37" s="161"/>
      <c r="N37" s="161"/>
      <c r="O37" s="161"/>
      <c r="P37" s="161"/>
      <c r="Q37" s="161"/>
      <c r="R37" s="161"/>
      <c r="S37" s="162"/>
      <c r="T37" s="34"/>
      <c r="U37" s="3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15">
      <c r="A38" s="33" t="s">
        <v>29</v>
      </c>
      <c r="B38" s="164">
        <f>A15</f>
        <v>0</v>
      </c>
      <c r="C38" s="161"/>
      <c r="D38" s="161"/>
      <c r="E38" s="161"/>
      <c r="F38" s="161"/>
      <c r="G38" s="161"/>
      <c r="H38" s="161"/>
      <c r="I38" s="161"/>
      <c r="J38" s="162"/>
      <c r="K38" s="165" t="str">
        <f t="shared" si="44"/>
        <v>F Villon Les Ponts de cé 3</v>
      </c>
      <c r="L38" s="161"/>
      <c r="M38" s="161"/>
      <c r="N38" s="161"/>
      <c r="O38" s="161"/>
      <c r="P38" s="161"/>
      <c r="Q38" s="161"/>
      <c r="R38" s="161"/>
      <c r="S38" s="162"/>
      <c r="T38" s="34"/>
      <c r="U38" s="3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15">
      <c r="A39" s="33" t="s">
        <v>30</v>
      </c>
      <c r="B39" s="164" t="str">
        <f>A10</f>
        <v>St Laud Les Ponts de cé 1</v>
      </c>
      <c r="C39" s="161"/>
      <c r="D39" s="161"/>
      <c r="E39" s="161"/>
      <c r="F39" s="161"/>
      <c r="G39" s="161"/>
      <c r="H39" s="161"/>
      <c r="I39" s="161"/>
      <c r="J39" s="162"/>
      <c r="K39" s="165" t="str">
        <f t="shared" ref="K39:K40" si="45">A11</f>
        <v>Ste Emilie Candé 1</v>
      </c>
      <c r="L39" s="161"/>
      <c r="M39" s="161"/>
      <c r="N39" s="161"/>
      <c r="O39" s="161"/>
      <c r="P39" s="161"/>
      <c r="Q39" s="161"/>
      <c r="R39" s="161"/>
      <c r="S39" s="162"/>
      <c r="T39" s="34"/>
      <c r="U39" s="3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15">
      <c r="A40" s="33" t="s">
        <v>31</v>
      </c>
      <c r="B40" s="164" t="str">
        <f>A14</f>
        <v>Segré Gironde 1</v>
      </c>
      <c r="C40" s="161"/>
      <c r="D40" s="161"/>
      <c r="E40" s="161"/>
      <c r="F40" s="161"/>
      <c r="G40" s="161"/>
      <c r="H40" s="161"/>
      <c r="I40" s="161"/>
      <c r="J40" s="162"/>
      <c r="K40" s="165" t="str">
        <f t="shared" si="45"/>
        <v>St Georges/loire JR 2</v>
      </c>
      <c r="L40" s="161"/>
      <c r="M40" s="161"/>
      <c r="N40" s="161"/>
      <c r="O40" s="161"/>
      <c r="P40" s="161"/>
      <c r="Q40" s="161"/>
      <c r="R40" s="161"/>
      <c r="S40" s="162"/>
      <c r="T40" s="34"/>
      <c r="U40" s="3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15">
      <c r="A41" s="33" t="s">
        <v>32</v>
      </c>
      <c r="B41" s="164" t="str">
        <f>A9</f>
        <v>St François Chateauneuf 1</v>
      </c>
      <c r="C41" s="161"/>
      <c r="D41" s="161"/>
      <c r="E41" s="161"/>
      <c r="F41" s="161"/>
      <c r="G41" s="161"/>
      <c r="H41" s="161"/>
      <c r="I41" s="161"/>
      <c r="J41" s="162"/>
      <c r="K41" s="165" t="str">
        <f t="shared" ref="K41:K42" si="46">A10</f>
        <v>St Laud Les Ponts de cé 1</v>
      </c>
      <c r="L41" s="161"/>
      <c r="M41" s="161"/>
      <c r="N41" s="161"/>
      <c r="O41" s="161"/>
      <c r="P41" s="161"/>
      <c r="Q41" s="161"/>
      <c r="R41" s="161"/>
      <c r="S41" s="162"/>
      <c r="T41" s="34"/>
      <c r="U41" s="3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15">
      <c r="A42" s="33" t="s">
        <v>33</v>
      </c>
      <c r="B42" s="164" t="str">
        <f>A13</f>
        <v>F Villon Les Ponts de cé 3</v>
      </c>
      <c r="C42" s="161"/>
      <c r="D42" s="161"/>
      <c r="E42" s="161"/>
      <c r="F42" s="161"/>
      <c r="G42" s="161"/>
      <c r="H42" s="161"/>
      <c r="I42" s="161"/>
      <c r="J42" s="162"/>
      <c r="K42" s="165" t="str">
        <f t="shared" si="46"/>
        <v>Ste Emilie Candé 1</v>
      </c>
      <c r="L42" s="161"/>
      <c r="M42" s="161"/>
      <c r="N42" s="161"/>
      <c r="O42" s="161"/>
      <c r="P42" s="161"/>
      <c r="Q42" s="161"/>
      <c r="R42" s="161"/>
      <c r="S42" s="162"/>
      <c r="T42" s="34"/>
      <c r="U42" s="3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15">
      <c r="A43" s="33" t="s">
        <v>34</v>
      </c>
      <c r="B43" s="160"/>
      <c r="C43" s="161"/>
      <c r="D43" s="161"/>
      <c r="E43" s="161"/>
      <c r="F43" s="161"/>
      <c r="G43" s="161"/>
      <c r="H43" s="161"/>
      <c r="I43" s="161"/>
      <c r="J43" s="162"/>
      <c r="K43" s="163"/>
      <c r="L43" s="161"/>
      <c r="M43" s="161"/>
      <c r="N43" s="161"/>
      <c r="O43" s="161"/>
      <c r="P43" s="161"/>
      <c r="Q43" s="161"/>
      <c r="R43" s="161"/>
      <c r="S43" s="162"/>
      <c r="T43" s="34"/>
      <c r="U43" s="35"/>
      <c r="V43" s="5"/>
      <c r="W43" s="5"/>
      <c r="X43" s="5"/>
      <c r="Y43" s="36" t="s">
        <v>23</v>
      </c>
      <c r="Z43" s="5"/>
      <c r="AA43" s="5"/>
      <c r="AB43" s="5"/>
      <c r="AC43" s="5"/>
    </row>
    <row r="44" spans="1:29" ht="15" customHeight="1" x14ac:dyDescent="0.15">
      <c r="A44" s="33" t="s">
        <v>35</v>
      </c>
      <c r="B44" s="160"/>
      <c r="C44" s="161"/>
      <c r="D44" s="161"/>
      <c r="E44" s="161"/>
      <c r="F44" s="161"/>
      <c r="G44" s="161"/>
      <c r="H44" s="161"/>
      <c r="I44" s="161"/>
      <c r="J44" s="162"/>
      <c r="K44" s="163"/>
      <c r="L44" s="161"/>
      <c r="M44" s="161"/>
      <c r="N44" s="161"/>
      <c r="O44" s="161"/>
      <c r="P44" s="161"/>
      <c r="Q44" s="161"/>
      <c r="R44" s="161"/>
      <c r="S44" s="162"/>
      <c r="T44" s="34"/>
      <c r="U44" s="35"/>
      <c r="V44" s="5"/>
      <c r="W44" s="5"/>
      <c r="X44" s="5"/>
      <c r="Y44" s="5"/>
      <c r="Z44" s="5"/>
      <c r="AA44" s="5"/>
      <c r="AB44" s="5"/>
      <c r="AC44" s="37" t="s">
        <v>23</v>
      </c>
    </row>
    <row r="45" spans="1:29" ht="15" customHeight="1" x14ac:dyDescent="0.15">
      <c r="A45" s="33" t="s">
        <v>36</v>
      </c>
      <c r="B45" s="164">
        <f>A15</f>
        <v>0</v>
      </c>
      <c r="C45" s="161"/>
      <c r="D45" s="161"/>
      <c r="E45" s="161"/>
      <c r="F45" s="161"/>
      <c r="G45" s="161"/>
      <c r="H45" s="161"/>
      <c r="I45" s="161"/>
      <c r="J45" s="162"/>
      <c r="K45" s="165" t="str">
        <f t="shared" ref="K45:K46" si="47">A9</f>
        <v>St François Chateauneuf 1</v>
      </c>
      <c r="L45" s="161"/>
      <c r="M45" s="161"/>
      <c r="N45" s="161"/>
      <c r="O45" s="161"/>
      <c r="P45" s="161"/>
      <c r="Q45" s="161"/>
      <c r="R45" s="161"/>
      <c r="S45" s="162"/>
      <c r="T45" s="34"/>
      <c r="U45" s="35"/>
      <c r="V45" s="38" t="s">
        <v>23</v>
      </c>
      <c r="W45" s="5"/>
      <c r="X45" s="5"/>
      <c r="Y45" s="5"/>
      <c r="Z45" s="5"/>
      <c r="AA45" s="5"/>
      <c r="AB45" s="5"/>
      <c r="AC45" s="5"/>
    </row>
    <row r="46" spans="1:29" ht="15" customHeight="1" x14ac:dyDescent="0.15">
      <c r="A46" s="33" t="s">
        <v>37</v>
      </c>
      <c r="B46" s="164" t="str">
        <f>A12</f>
        <v>St Georges/loire JR 2</v>
      </c>
      <c r="C46" s="161"/>
      <c r="D46" s="161"/>
      <c r="E46" s="161"/>
      <c r="F46" s="161"/>
      <c r="G46" s="161"/>
      <c r="H46" s="161"/>
      <c r="I46" s="161"/>
      <c r="J46" s="162"/>
      <c r="K46" s="165" t="str">
        <f t="shared" si="47"/>
        <v>St Laud Les Ponts de cé 1</v>
      </c>
      <c r="L46" s="161"/>
      <c r="M46" s="161"/>
      <c r="N46" s="161"/>
      <c r="O46" s="161"/>
      <c r="P46" s="161"/>
      <c r="Q46" s="161"/>
      <c r="R46" s="161"/>
      <c r="S46" s="162"/>
      <c r="T46" s="34"/>
      <c r="U46" s="35"/>
      <c r="V46" s="38" t="s">
        <v>23</v>
      </c>
      <c r="W46" s="5"/>
      <c r="X46" s="5"/>
      <c r="Y46" s="5"/>
      <c r="Z46" s="5"/>
      <c r="AA46" s="5"/>
      <c r="AB46" s="5"/>
      <c r="AC46" s="5"/>
    </row>
    <row r="47" spans="1:29" ht="15" customHeight="1" x14ac:dyDescent="0.15">
      <c r="A47" s="33" t="s">
        <v>38</v>
      </c>
      <c r="B47" s="164" t="str">
        <f>A14</f>
        <v>Segré Gironde 1</v>
      </c>
      <c r="C47" s="161"/>
      <c r="D47" s="161"/>
      <c r="E47" s="161"/>
      <c r="F47" s="161"/>
      <c r="G47" s="161"/>
      <c r="H47" s="161"/>
      <c r="I47" s="161"/>
      <c r="J47" s="162"/>
      <c r="K47" s="165">
        <f>A15</f>
        <v>0</v>
      </c>
      <c r="L47" s="161"/>
      <c r="M47" s="161"/>
      <c r="N47" s="161"/>
      <c r="O47" s="161"/>
      <c r="P47" s="161"/>
      <c r="Q47" s="161"/>
      <c r="R47" s="161"/>
      <c r="S47" s="162"/>
      <c r="T47" s="34"/>
      <c r="U47" s="3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15">
      <c r="A48" s="33" t="s">
        <v>39</v>
      </c>
      <c r="B48" s="164" t="str">
        <f>A11</f>
        <v>Ste Emilie Candé 1</v>
      </c>
      <c r="C48" s="161"/>
      <c r="D48" s="161"/>
      <c r="E48" s="161"/>
      <c r="F48" s="161"/>
      <c r="G48" s="161"/>
      <c r="H48" s="161"/>
      <c r="I48" s="161"/>
      <c r="J48" s="162"/>
      <c r="K48" s="165" t="str">
        <f>A9</f>
        <v>St François Chateauneuf 1</v>
      </c>
      <c r="L48" s="161"/>
      <c r="M48" s="161"/>
      <c r="N48" s="161"/>
      <c r="O48" s="161"/>
      <c r="P48" s="161"/>
      <c r="Q48" s="161"/>
      <c r="R48" s="161"/>
      <c r="S48" s="162"/>
      <c r="T48" s="34"/>
      <c r="U48" s="35"/>
      <c r="V48" s="5"/>
      <c r="W48" s="5"/>
      <c r="X48" s="5"/>
      <c r="Y48" s="5"/>
      <c r="Z48" s="5"/>
      <c r="AA48" s="5"/>
      <c r="AB48" s="5"/>
      <c r="AC48" s="5"/>
    </row>
    <row r="49" spans="1:29" ht="15" customHeight="1" x14ac:dyDescent="0.15">
      <c r="A49" s="33" t="s">
        <v>40</v>
      </c>
      <c r="B49" s="164" t="str">
        <f>A13</f>
        <v>F Villon Les Ponts de cé 3</v>
      </c>
      <c r="C49" s="161"/>
      <c r="D49" s="161"/>
      <c r="E49" s="161"/>
      <c r="F49" s="161"/>
      <c r="G49" s="161"/>
      <c r="H49" s="161"/>
      <c r="I49" s="161"/>
      <c r="J49" s="162"/>
      <c r="K49" s="165" t="str">
        <f t="shared" ref="K49:K50" si="48">A14</f>
        <v>Segré Gironde 1</v>
      </c>
      <c r="L49" s="161"/>
      <c r="M49" s="161"/>
      <c r="N49" s="161"/>
      <c r="O49" s="161"/>
      <c r="P49" s="161"/>
      <c r="Q49" s="161"/>
      <c r="R49" s="161"/>
      <c r="S49" s="162"/>
      <c r="T49" s="34"/>
      <c r="U49" s="35"/>
      <c r="V49" s="5"/>
      <c r="W49" s="5"/>
      <c r="X49" s="5"/>
      <c r="Y49" s="5"/>
      <c r="Z49" s="5"/>
      <c r="AA49" s="5"/>
      <c r="AB49" s="5"/>
      <c r="AC49" s="5"/>
    </row>
    <row r="50" spans="1:29" ht="15" customHeight="1" x14ac:dyDescent="0.15">
      <c r="A50" s="33" t="s">
        <v>41</v>
      </c>
      <c r="B50" s="164" t="str">
        <f>A10</f>
        <v>St Laud Les Ponts de cé 1</v>
      </c>
      <c r="C50" s="161"/>
      <c r="D50" s="161"/>
      <c r="E50" s="161"/>
      <c r="F50" s="161"/>
      <c r="G50" s="161"/>
      <c r="H50" s="161"/>
      <c r="I50" s="161"/>
      <c r="J50" s="162"/>
      <c r="K50" s="165">
        <f t="shared" si="48"/>
        <v>0</v>
      </c>
      <c r="L50" s="161"/>
      <c r="M50" s="161"/>
      <c r="N50" s="161"/>
      <c r="O50" s="161"/>
      <c r="P50" s="161"/>
      <c r="Q50" s="161"/>
      <c r="R50" s="161"/>
      <c r="S50" s="162"/>
      <c r="T50" s="34"/>
      <c r="U50" s="35"/>
      <c r="V50" s="5"/>
      <c r="W50" s="5"/>
      <c r="X50" s="5"/>
      <c r="Y50" s="5"/>
      <c r="Z50" s="5"/>
      <c r="AA50" s="5"/>
      <c r="AB50" s="5"/>
      <c r="AC50" s="5"/>
    </row>
    <row r="51" spans="1:29" ht="15" customHeight="1" x14ac:dyDescent="0.15">
      <c r="A51" s="33" t="s">
        <v>42</v>
      </c>
      <c r="B51" s="164" t="str">
        <f>A12</f>
        <v>St Georges/loire JR 2</v>
      </c>
      <c r="C51" s="161"/>
      <c r="D51" s="161"/>
      <c r="E51" s="161"/>
      <c r="F51" s="161"/>
      <c r="G51" s="161"/>
      <c r="H51" s="161"/>
      <c r="I51" s="161"/>
      <c r="J51" s="162"/>
      <c r="K51" s="165" t="str">
        <f>A13</f>
        <v>F Villon Les Ponts de cé 3</v>
      </c>
      <c r="L51" s="161"/>
      <c r="M51" s="161"/>
      <c r="N51" s="161"/>
      <c r="O51" s="161"/>
      <c r="P51" s="161"/>
      <c r="Q51" s="161"/>
      <c r="R51" s="161"/>
      <c r="S51" s="162"/>
      <c r="T51" s="34"/>
      <c r="U51" s="35"/>
      <c r="V51" s="5"/>
      <c r="W51" s="5"/>
      <c r="X51" s="5"/>
      <c r="Y51" s="5"/>
      <c r="Z51" s="5"/>
      <c r="AA51" s="5"/>
      <c r="AB51" s="5"/>
      <c r="AC51" s="5"/>
    </row>
    <row r="52" spans="1:29" ht="15" customHeight="1" x14ac:dyDescent="0.15">
      <c r="A52" s="39" t="s">
        <v>44</v>
      </c>
      <c r="B52" s="196"/>
      <c r="C52" s="194"/>
      <c r="D52" s="194"/>
      <c r="E52" s="194"/>
      <c r="F52" s="194"/>
      <c r="G52" s="194"/>
      <c r="H52" s="194"/>
      <c r="I52" s="194"/>
      <c r="J52" s="195"/>
      <c r="K52" s="193"/>
      <c r="L52" s="194"/>
      <c r="M52" s="194"/>
      <c r="N52" s="194"/>
      <c r="O52" s="194"/>
      <c r="P52" s="194"/>
      <c r="Q52" s="194"/>
      <c r="R52" s="194"/>
      <c r="S52" s="195"/>
      <c r="T52" s="40"/>
      <c r="U52" s="41"/>
      <c r="V52" s="5"/>
      <c r="W52" s="5"/>
      <c r="X52" s="5"/>
      <c r="Y52" s="5"/>
      <c r="Z52" s="5"/>
      <c r="AA52" s="5"/>
      <c r="AB52" s="5"/>
      <c r="AC52" s="42" t="s">
        <v>23</v>
      </c>
    </row>
    <row r="53" spans="1:29" ht="1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42" t="s">
        <v>23</v>
      </c>
    </row>
  </sheetData>
  <mergeCells count="91">
    <mergeCell ref="K25:S25"/>
    <mergeCell ref="K26:S26"/>
    <mergeCell ref="K27:S27"/>
    <mergeCell ref="K28:S28"/>
    <mergeCell ref="K29:S29"/>
    <mergeCell ref="B35:J35"/>
    <mergeCell ref="K35:S35"/>
    <mergeCell ref="T35:U35"/>
    <mergeCell ref="B36:J36"/>
    <mergeCell ref="K36:S36"/>
    <mergeCell ref="B37:J37"/>
    <mergeCell ref="K37:S37"/>
    <mergeCell ref="B38:J38"/>
    <mergeCell ref="K38:S38"/>
    <mergeCell ref="B39:J39"/>
    <mergeCell ref="K39:S39"/>
    <mergeCell ref="B40:J40"/>
    <mergeCell ref="K40:S40"/>
    <mergeCell ref="K41:S41"/>
    <mergeCell ref="B48:J48"/>
    <mergeCell ref="B49:J49"/>
    <mergeCell ref="K49:S49"/>
    <mergeCell ref="B50:J50"/>
    <mergeCell ref="B51:J51"/>
    <mergeCell ref="B52:J52"/>
    <mergeCell ref="B41:J41"/>
    <mergeCell ref="B42:J42"/>
    <mergeCell ref="B43:J43"/>
    <mergeCell ref="B44:J44"/>
    <mergeCell ref="B45:J45"/>
    <mergeCell ref="B46:J46"/>
    <mergeCell ref="B47:J47"/>
    <mergeCell ref="K50:S50"/>
    <mergeCell ref="K51:S51"/>
    <mergeCell ref="K52:S52"/>
    <mergeCell ref="K42:S42"/>
    <mergeCell ref="K43:S43"/>
    <mergeCell ref="K44:S44"/>
    <mergeCell ref="K45:S45"/>
    <mergeCell ref="K46:S46"/>
    <mergeCell ref="K47:S47"/>
    <mergeCell ref="K48:S48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7:J17"/>
    <mergeCell ref="K17:S17"/>
    <mergeCell ref="T17:U17"/>
    <mergeCell ref="B18:J18"/>
    <mergeCell ref="K18:S18"/>
    <mergeCell ref="B19:J19"/>
    <mergeCell ref="K19:S19"/>
    <mergeCell ref="B20:J20"/>
    <mergeCell ref="K20:S20"/>
    <mergeCell ref="B21:J21"/>
    <mergeCell ref="K21:S21"/>
    <mergeCell ref="B22:J22"/>
    <mergeCell ref="K22:S22"/>
    <mergeCell ref="K23:S23"/>
    <mergeCell ref="B23:J23"/>
    <mergeCell ref="B24:J24"/>
    <mergeCell ref="K24:S24"/>
    <mergeCell ref="B25:J25"/>
    <mergeCell ref="B26:J26"/>
    <mergeCell ref="B27:J27"/>
    <mergeCell ref="B28:J28"/>
    <mergeCell ref="B29:J29"/>
    <mergeCell ref="B34:J34"/>
    <mergeCell ref="K34:S34"/>
    <mergeCell ref="B30:J30"/>
    <mergeCell ref="B31:J31"/>
    <mergeCell ref="B32:J32"/>
    <mergeCell ref="B33:J33"/>
    <mergeCell ref="K33:S33"/>
    <mergeCell ref="K31:S31"/>
    <mergeCell ref="K32:S32"/>
    <mergeCell ref="K30:S30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53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Paramètres!F1</f>
        <v>E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 t="str">
        <f>Paramètres!F3</f>
        <v>B3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 t="str">
        <f>Paramètres!F4</f>
        <v>B4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4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181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 t="str">
        <f>Paramètres!F6</f>
        <v>St Augustin Angers 1</v>
      </c>
      <c r="B8" s="48">
        <f>IF(C8&lt;&gt;"",IF((C8-D8)&gt;0,Paramètres!$B$17,IF((C8-D8)&lt;0,Paramètres!$B$19,IF((C8-D8)=0,Paramètres!$B$18))),"")</f>
        <v>1</v>
      </c>
      <c r="C8" s="11">
        <f t="shared" ref="C8:D8" si="0">T18</f>
        <v>0</v>
      </c>
      <c r="D8" s="12">
        <f t="shared" si="0"/>
        <v>0</v>
      </c>
      <c r="E8" s="10">
        <f>IF(F8&lt;&gt;"",IF((F8-G8)&gt;0,Paramètres!$B$17,IF((F8-G8)&lt;0,Paramètres!$B$19,IF((F8-G8)=0,Paramètres!$B$18))),"")</f>
        <v>1</v>
      </c>
      <c r="F8" s="11">
        <f t="shared" ref="F8:G8" si="1">T20</f>
        <v>0</v>
      </c>
      <c r="G8" s="12">
        <f t="shared" si="1"/>
        <v>0</v>
      </c>
      <c r="H8" s="10">
        <f>IF(I8&lt;&gt;"",IF((I8-J8)&gt;0,Paramètres!$B$17,IF((I8-J8)&lt;0,Paramètres!$B$19,IF((I8-J8)=0,Paramètres!$B$18))),"")</f>
        <v>1</v>
      </c>
      <c r="I8" s="11">
        <f t="shared" ref="I8:J8" si="2">T22</f>
        <v>0</v>
      </c>
      <c r="J8" s="12">
        <f t="shared" si="2"/>
        <v>0</v>
      </c>
      <c r="K8" s="10">
        <f>IF(L8&lt;&gt;"",IF((L8-M8)&gt;0,Paramètres!$B$17,IF((L8-M8)&lt;0,Paramètres!$B$19,IF((L8-M8)=0,Paramètres!$B$18))),"")</f>
        <v>1</v>
      </c>
      <c r="L8" s="11">
        <f t="shared" ref="L8:M8" si="3">T24</f>
        <v>0</v>
      </c>
      <c r="M8" s="12">
        <f t="shared" si="3"/>
        <v>0</v>
      </c>
      <c r="N8" s="10">
        <f>IF(O8&lt;&gt;"",IF((O8-P8)&gt;0,Paramètres!$B$17,IF((O8-P8)&lt;0,Paramètres!$B$19,IF((O8-P8)=0,Paramètres!$B$18))),"")</f>
        <v>1</v>
      </c>
      <c r="O8" s="11">
        <f t="shared" ref="O8:P8" si="4">T28</f>
        <v>0</v>
      </c>
      <c r="P8" s="12">
        <f t="shared" si="4"/>
        <v>0</v>
      </c>
      <c r="Q8" s="10">
        <f>IF(R8&lt;&gt;"",IF((R8-S8)&gt;0,Paramètres!$B$17,IF((R8-S8)&lt;0,Paramètres!$B$19,IF((R8-S8)=0,Paramètres!$B$18))),"")</f>
        <v>1</v>
      </c>
      <c r="R8" s="11">
        <f>T30</f>
        <v>0</v>
      </c>
      <c r="S8" s="12">
        <f>U28</f>
        <v>0</v>
      </c>
      <c r="T8" s="10">
        <f>IF(U8&lt;&gt;"",IF((U8-V8)&gt;0,Paramètres!$B$17,IF((U8-V8)&lt;0,Paramètres!$B$19,IF((U8-V8)=0,Paramètres!$B$18))),"")</f>
        <v>1</v>
      </c>
      <c r="U8" s="11">
        <f t="shared" ref="U8:V8" si="5">T32</f>
        <v>0</v>
      </c>
      <c r="V8" s="12">
        <f t="shared" si="5"/>
        <v>0</v>
      </c>
      <c r="W8" s="49">
        <f t="shared" ref="W8:X8" si="6">C8+F8+I8+L8+O8+R8+U8</f>
        <v>0</v>
      </c>
      <c r="X8" s="50">
        <f t="shared" si="6"/>
        <v>0</v>
      </c>
      <c r="Y8" s="51">
        <f t="shared" ref="Y8:Y15" si="7">B8+E8+H8+K8+N8+Q8+T8</f>
        <v>7</v>
      </c>
      <c r="Z8" s="16">
        <f t="shared" ref="Z8:Z15" si="8">IFERROR(W8-X8,"")</f>
        <v>0</v>
      </c>
      <c r="AA8" s="52">
        <f t="shared" ref="AA8:AA15" si="9">COUNTIFS($Y$8:$Y$15,"&gt;"&amp;$Y8)+COUNTIFS($Y$8:$Y$15,Y8,$Z$8:$Z$15,"&gt;"&amp;$Z8)+COUNTIFS($Y$8:$Y$15,Y8,$Z$8:$Z$15,Z8,$W$8:$W$15,"&gt;"&amp;$W8)+1</f>
        <v>1</v>
      </c>
      <c r="AB8" s="43"/>
      <c r="AC8" s="43"/>
    </row>
    <row r="9" spans="1:29" ht="19.5" customHeight="1" x14ac:dyDescent="0.25">
      <c r="A9" s="53" t="str">
        <f>Paramètres!F7</f>
        <v>St François Chateauneuf 2</v>
      </c>
      <c r="B9" s="48">
        <f>IF(C9&lt;&gt;"",IF((C9-D9)&gt;0,Paramètres!$B$17,IF((C9-D9)&lt;0,Paramètres!$B$19,IF((C9-D9)=0,Paramètres!$B$18))),"")</f>
        <v>1</v>
      </c>
      <c r="C9" s="11">
        <f t="shared" ref="C9:D9" si="10">T36</f>
        <v>0</v>
      </c>
      <c r="D9" s="12">
        <f t="shared" si="10"/>
        <v>0</v>
      </c>
      <c r="E9" s="10">
        <f>IF(F9&lt;&gt;"",IF((F9-G9)&gt;0,Paramètres!$B$17,IF((F9-G9)&lt;0,Paramètres!$B$19,IF((F9-G9)=0,Paramètres!$B$18))),"")</f>
        <v>1</v>
      </c>
      <c r="F9" s="11">
        <f t="shared" ref="F9:G9" si="11">T21</f>
        <v>0</v>
      </c>
      <c r="G9" s="12">
        <f t="shared" si="11"/>
        <v>0</v>
      </c>
      <c r="H9" s="10">
        <f>IF(I9&lt;&gt;"",IF((I9-J9)&gt;0,Paramètres!$B$17,IF((I9-J9)&lt;0,Paramètres!$B$19,IF((I9-J9)=0,Paramètres!$B$18))),"")</f>
        <v>1</v>
      </c>
      <c r="I9" s="11">
        <f t="shared" ref="I9:J9" si="12">T41</f>
        <v>0</v>
      </c>
      <c r="J9" s="12">
        <f t="shared" si="12"/>
        <v>0</v>
      </c>
      <c r="K9" s="10">
        <f>IF(L9&lt;&gt;"",IF((L9-M9)&gt;0,Paramètres!$B$17,IF((L9-M9)&lt;0,Paramètres!$B$19,IF((L9-M9)=0,Paramètres!$B$18))),"")</f>
        <v>1</v>
      </c>
      <c r="L9" s="11">
        <f>U45</f>
        <v>0</v>
      </c>
      <c r="M9" s="12">
        <f>T45</f>
        <v>0</v>
      </c>
      <c r="N9" s="10">
        <f>IF(O9&lt;&gt;"",IF((O9-P9)&gt;0,Paramètres!$B$17,IF((O9-P9)&lt;0,Paramètres!$B$19,IF((O9-P9)=0,Paramètres!$B$18))),"")</f>
        <v>1</v>
      </c>
      <c r="O9" s="11">
        <f>U29</f>
        <v>0</v>
      </c>
      <c r="P9" s="12">
        <f>T29</f>
        <v>0</v>
      </c>
      <c r="Q9" s="10">
        <f>IF(R9&lt;&gt;"",IF((R9-S9)&gt;0,Paramètres!$B$17,IF((R9-S9)&lt;0,Paramètres!$B$19,IF((R9-S9)=0,Paramètres!$B$18))),"")</f>
        <v>1</v>
      </c>
      <c r="R9" s="11">
        <f>U48</f>
        <v>0</v>
      </c>
      <c r="S9" s="12">
        <f>T48</f>
        <v>0</v>
      </c>
      <c r="T9" s="10">
        <f>IF(U9&lt;&gt;"",IF((U9-V9)&gt;0,Paramètres!$B$17,IF((U9-V9)&lt;0,Paramètres!$B$19,IF((U9-V9)=0,Paramètres!$B$18))),"")</f>
        <v>1</v>
      </c>
      <c r="U9" s="11">
        <f>U32</f>
        <v>0</v>
      </c>
      <c r="V9" s="12">
        <f>T32</f>
        <v>0</v>
      </c>
      <c r="W9" s="54">
        <f t="shared" ref="W9:X9" si="13">C9+F9+I9+L9+O9+R9+U9</f>
        <v>0</v>
      </c>
      <c r="X9" s="55">
        <f t="shared" si="13"/>
        <v>0</v>
      </c>
      <c r="Y9" s="56">
        <f t="shared" si="7"/>
        <v>7</v>
      </c>
      <c r="Z9" s="22">
        <f t="shared" si="8"/>
        <v>0</v>
      </c>
      <c r="AA9" s="57">
        <f t="shared" si="9"/>
        <v>1</v>
      </c>
      <c r="AB9" s="43"/>
      <c r="AC9" s="43"/>
    </row>
    <row r="10" spans="1:29" ht="19.5" customHeight="1" x14ac:dyDescent="0.25">
      <c r="A10" s="53" t="str">
        <f>Paramètres!F8</f>
        <v>St Louis Jallais 1</v>
      </c>
      <c r="B10" s="48">
        <f>IF(C10&lt;&gt;"",IF((C10-D10)&gt;0,Paramètres!$B$17,IF((C10-D10)&lt;0,Paramètres!$B$19,IF((C10-D10)=0,Paramètres!$B$18))),"")</f>
        <v>1</v>
      </c>
      <c r="C10" s="11">
        <f t="shared" ref="C10:D10" si="14">T19</f>
        <v>0</v>
      </c>
      <c r="D10" s="12">
        <f t="shared" si="14"/>
        <v>0</v>
      </c>
      <c r="E10" s="10">
        <f>IF(F10&lt;&gt;"",IF((F10-G10)&gt;0,Paramètres!$B$17,IF((F10-G10)&lt;0,Paramètres!$B$19,IF((F10-G10)=0,Paramètres!$B$18))),"")</f>
        <v>1</v>
      </c>
      <c r="F10" s="11">
        <f t="shared" ref="F10:G10" si="15">T39</f>
        <v>0</v>
      </c>
      <c r="G10" s="12">
        <f t="shared" si="15"/>
        <v>0</v>
      </c>
      <c r="H10" s="10">
        <f>IF(I10&lt;&gt;"",IF((I10-J10)&gt;0,Paramètres!$B$17,IF((I10-J10)&lt;0,Paramètres!$B$19,IF((I10-J10)=0,Paramètres!$B$18))),"")</f>
        <v>1</v>
      </c>
      <c r="I10" s="11">
        <f>U41</f>
        <v>0</v>
      </c>
      <c r="J10" s="12">
        <f>T41</f>
        <v>0</v>
      </c>
      <c r="K10" s="10">
        <f>IF(L10&lt;&gt;"",IF((L10-M10)&gt;0,Paramètres!$B$17,IF((L10-M10)&lt;0,Paramètres!$B$19,IF((L10-M10)=0,Paramètres!$B$18))),"")</f>
        <v>1</v>
      </c>
      <c r="L10" s="11">
        <f>U27</f>
        <v>0</v>
      </c>
      <c r="M10" s="12">
        <f>T27</f>
        <v>0</v>
      </c>
      <c r="N10" s="10">
        <f>IF(O10&lt;&gt;"",IF((O10-P10)&gt;0,Paramètres!$B$17,IF((O10-P10)&lt;0,Paramètres!$B$19,IF((O10-P10)=0,Paramètres!$B$18))),"")</f>
        <v>1</v>
      </c>
      <c r="O10" s="11">
        <f>U46</f>
        <v>0</v>
      </c>
      <c r="P10" s="12">
        <f>T46</f>
        <v>0</v>
      </c>
      <c r="Q10" s="10">
        <f>IF(R10&lt;&gt;"",IF((R10-S10)&gt;0,Paramètres!$B$17,IF((R10-S10)&lt;0,Paramètres!$B$19,IF((R10-S10)=0,Paramètres!$B$18))),"")</f>
        <v>1</v>
      </c>
      <c r="R10" s="11">
        <f>U30</f>
        <v>0</v>
      </c>
      <c r="S10" s="12">
        <f>T30</f>
        <v>0</v>
      </c>
      <c r="T10" s="10">
        <f>IF(U10&lt;&gt;"",IF((U10-V10)&gt;0,Paramètres!$B$17,IF((U10-V10)&lt;0,Paramètres!$B$19,IF((U10-V10)=0,Paramètres!$B$18))),"")</f>
        <v>1</v>
      </c>
      <c r="U10" s="11">
        <f t="shared" ref="U10:V10" si="16">T50</f>
        <v>0</v>
      </c>
      <c r="V10" s="12">
        <f t="shared" si="16"/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7"/>
        <v>7</v>
      </c>
      <c r="Z10" s="22">
        <f t="shared" si="8"/>
        <v>0</v>
      </c>
      <c r="AA10" s="57">
        <f t="shared" si="9"/>
        <v>1</v>
      </c>
      <c r="AB10" s="43"/>
      <c r="AC10" s="43"/>
    </row>
    <row r="11" spans="1:29" ht="19.5" customHeight="1" x14ac:dyDescent="0.25">
      <c r="A11" s="53" t="str">
        <f>Paramètres!F9</f>
        <v>St Georges/loire JR 3</v>
      </c>
      <c r="B11" s="48">
        <f>IF(C11&lt;&gt;"",IF((C11-D11)&gt;0,Paramètres!$B$17,IF((C11-D11)&lt;0,Paramètres!$B$19,IF((C11-D11)=0,Paramètres!$B$18))),"")</f>
        <v>1</v>
      </c>
      <c r="C11" s="11">
        <f t="shared" ref="C11:D11" si="18">T37</f>
        <v>0</v>
      </c>
      <c r="D11" s="12">
        <f t="shared" si="18"/>
        <v>0</v>
      </c>
      <c r="E11" s="10">
        <f>IF(F11&lt;&gt;"",IF((F11-G11)&gt;0,Paramètres!$B$17,IF((F11-G11)&lt;0,Paramètres!$B$19,IF((F11-G11)=0,Paramètres!$B$18))),"")</f>
        <v>1</v>
      </c>
      <c r="F11" s="11">
        <f>U39</f>
        <v>0</v>
      </c>
      <c r="G11" s="12">
        <f>T39</f>
        <v>0</v>
      </c>
      <c r="H11" s="10">
        <f>IF(I11&lt;&gt;"",IF((I11-J11)&gt;0,Paramètres!$B$17,IF((I11-J11)&lt;0,Paramètres!$B$19,IF((I11-J11)=0,Paramètres!$B$18))),"")</f>
        <v>1</v>
      </c>
      <c r="I11" s="11">
        <f>U23</f>
        <v>0</v>
      </c>
      <c r="J11" s="12">
        <f>T23</f>
        <v>0</v>
      </c>
      <c r="K11" s="10">
        <f>IF(L11&lt;&gt;"",IF((L11-M11)&gt;0,Paramètres!$B$17,IF((L11-M11)&lt;0,Paramètres!$B$19,IF((L11-M11)=0,Paramètres!$B$18))),"")</f>
        <v>1</v>
      </c>
      <c r="L11" s="11">
        <f>U42</f>
        <v>0</v>
      </c>
      <c r="M11" s="12">
        <f>T42</f>
        <v>0</v>
      </c>
      <c r="N11" s="10">
        <f>IF(O11&lt;&gt;"",IF((O11-P11)&gt;0,Paramètres!$B$17,IF((O11-P11)&lt;0,Paramètres!$B$19,IF((O11-P11)=0,Paramètres!$B$18))),"")</f>
        <v>1</v>
      </c>
      <c r="O11" s="11">
        <f>U28</f>
        <v>0</v>
      </c>
      <c r="P11" s="12">
        <f>T28</f>
        <v>0</v>
      </c>
      <c r="Q11" s="10">
        <f>IF(R11&lt;&gt;"",IF((R11-S11)&gt;0,Paramètres!$B$17,IF((R11-S11)&lt;0,Paramètres!$B$19,IF((R11-S11)=0,Paramètres!$B$18))),"")</f>
        <v>1</v>
      </c>
      <c r="R11" s="11">
        <f t="shared" ref="R11:S11" si="19">T48</f>
        <v>0</v>
      </c>
      <c r="S11" s="12">
        <f t="shared" si="19"/>
        <v>0</v>
      </c>
      <c r="T11" s="10">
        <f>IF(U11&lt;&gt;"",IF((U11-V11)&gt;0,Paramètres!$B$17,IF((U11-V11)&lt;0,Paramètres!$B$19,IF((U11-V11)=0,Paramètres!$B$18))),"")</f>
        <v>1</v>
      </c>
      <c r="U11" s="11">
        <f t="shared" ref="U11:V11" si="20">T33</f>
        <v>0</v>
      </c>
      <c r="V11" s="12">
        <f t="shared" si="20"/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7"/>
        <v>7</v>
      </c>
      <c r="Z11" s="22">
        <f t="shared" si="8"/>
        <v>0</v>
      </c>
      <c r="AA11" s="57">
        <f t="shared" si="9"/>
        <v>1</v>
      </c>
      <c r="AB11" s="43" t="s">
        <v>23</v>
      </c>
      <c r="AC11" s="43"/>
    </row>
    <row r="12" spans="1:29" ht="19.5" customHeight="1" x14ac:dyDescent="0.25">
      <c r="A12" s="53" t="str">
        <f>Paramètres!F10</f>
        <v>Chalonnes St Exupéry 1</v>
      </c>
      <c r="B12" s="48">
        <f>IF(C12&lt;&gt;"",IF((C12-D12)&gt;0,Paramètres!$B$17,IF((C12-D12)&lt;0,Paramètres!$B$19,IF((C12-D12)=0,Paramètres!$B$18))),"")</f>
        <v>1</v>
      </c>
      <c r="C12" s="11">
        <f>U37</f>
        <v>0</v>
      </c>
      <c r="D12" s="12">
        <f>T37</f>
        <v>0</v>
      </c>
      <c r="E12" s="10">
        <f>IF(F12&lt;&gt;"",IF((F12-G12)&gt;0,Paramètres!$B$17,IF((F12-G12)&lt;0,Paramètres!$B$19,IF((F12-G12)=0,Paramètres!$B$18))),"")</f>
        <v>1</v>
      </c>
      <c r="F12" s="11">
        <f>U21</f>
        <v>0</v>
      </c>
      <c r="G12" s="12">
        <f>T21</f>
        <v>0</v>
      </c>
      <c r="H12" s="10">
        <f>IF(I12&lt;&gt;"",IF((I12-J12)&gt;0,Paramètres!$B$17,IF((I12-J12)&lt;0,Paramètres!$B$19,IF((I12-J12)=0,Paramètres!$B$18))),"")</f>
        <v>1</v>
      </c>
      <c r="I12" s="11">
        <f>U40</f>
        <v>0</v>
      </c>
      <c r="J12" s="12">
        <f>T40</f>
        <v>0</v>
      </c>
      <c r="K12" s="10">
        <f>IF(L12&lt;&gt;"",IF((L12-M12)&gt;0,Paramètres!$B$17,IF((L12-M12)&lt;0,Paramètres!$B$19,IF((L12-M12)=0,Paramètres!$B$18))),"")</f>
        <v>1</v>
      </c>
      <c r="L12" s="11">
        <f>U24</f>
        <v>0</v>
      </c>
      <c r="M12" s="12">
        <f>T24</f>
        <v>0</v>
      </c>
      <c r="N12" s="10">
        <f>IF(O12&lt;&gt;"",IF((O12-P12)&gt;0,Paramètres!$B$17,IF((O12-P12)&lt;0,Paramètres!$B$19,IF((O12-P12)=0,Paramètres!$B$18))),"")</f>
        <v>1</v>
      </c>
      <c r="O12" s="11">
        <f t="shared" ref="O12:P12" si="22">T46</f>
        <v>0</v>
      </c>
      <c r="P12" s="12">
        <f t="shared" si="22"/>
        <v>0</v>
      </c>
      <c r="Q12" s="10">
        <f>IF(R12&lt;&gt;"",IF((R12-S12)&gt;0,Paramètres!$B$17,IF((R12-S12)&lt;0,Paramètres!$B$19,IF((R12-S12)=0,Paramètres!$B$18))),"")</f>
        <v>1</v>
      </c>
      <c r="R12" s="11">
        <f t="shared" ref="R12:S12" si="23">T31</f>
        <v>0</v>
      </c>
      <c r="S12" s="12">
        <f t="shared" si="23"/>
        <v>0</v>
      </c>
      <c r="T12" s="10">
        <f>IF(U12&lt;&gt;"",IF((U12-V12)&gt;0,Paramètres!$B$17,IF((U12-V12)&lt;0,Paramètres!$B$19,IF((U12-V12)=0,Paramètres!$B$18))),"")</f>
        <v>1</v>
      </c>
      <c r="U12" s="11">
        <f t="shared" ref="U12:V12" si="24">T51</f>
        <v>0</v>
      </c>
      <c r="V12" s="12">
        <f t="shared" si="24"/>
        <v>0</v>
      </c>
      <c r="W12" s="54">
        <f t="shared" ref="W12:X12" si="25">C12+F12+I12+L12+O12+R12+U12</f>
        <v>0</v>
      </c>
      <c r="X12" s="55">
        <f t="shared" si="25"/>
        <v>0</v>
      </c>
      <c r="Y12" s="56">
        <f t="shared" si="7"/>
        <v>7</v>
      </c>
      <c r="Z12" s="22">
        <f t="shared" si="8"/>
        <v>0</v>
      </c>
      <c r="AA12" s="57">
        <f t="shared" si="9"/>
        <v>1</v>
      </c>
      <c r="AB12" s="43"/>
      <c r="AC12" s="43"/>
    </row>
    <row r="13" spans="1:29" ht="19.5" customHeight="1" x14ac:dyDescent="0.25">
      <c r="A13" s="53" t="str">
        <f>Paramètres!F11</f>
        <v>Noyant PA 1</v>
      </c>
      <c r="B13" s="48">
        <f>IF(C13&lt;&gt;"",IF((C13-D13)&gt;0,Paramètres!$B$17,IF((C13-D13)&lt;0,Paramètres!$B$19,IF((C13-D13)=0,Paramètres!$B$18))),"")</f>
        <v>1</v>
      </c>
      <c r="C13" s="11">
        <f>U19</f>
        <v>0</v>
      </c>
      <c r="D13" s="12">
        <f>T19</f>
        <v>0</v>
      </c>
      <c r="E13" s="10">
        <f>IF(F13&lt;&gt;"",IF((F13-G13)&gt;0,Paramètres!$B$17,IF((F13-G13)&lt;0,Paramètres!$B$19,IF((F13-G13)=0,Paramètres!$B$18))),"")</f>
        <v>1</v>
      </c>
      <c r="F13" s="11">
        <f>U38</f>
        <v>0</v>
      </c>
      <c r="G13" s="12">
        <f>T38</f>
        <v>0</v>
      </c>
      <c r="H13" s="10">
        <f>IF(I13&lt;&gt;"",IF((I13-J13)&gt;0,Paramètres!$B$17,IF((I13-J13)&lt;0,Paramètres!$B$19,IF((I13-J13)=0,Paramètres!$B$18))),"")</f>
        <v>1</v>
      </c>
      <c r="I13" s="11">
        <f>U22</f>
        <v>0</v>
      </c>
      <c r="J13" s="12">
        <f>T22</f>
        <v>0</v>
      </c>
      <c r="K13" s="10">
        <f>IF(L13&lt;&gt;"",IF((L13-M13)&gt;0,Paramètres!$B$17,IF((L13-M13)&lt;0,Paramètres!$B$19,IF((L13-M13)=0,Paramètres!$B$18))),"")</f>
        <v>1</v>
      </c>
      <c r="L13" s="11">
        <f t="shared" ref="L13:M13" si="26">T42</f>
        <v>0</v>
      </c>
      <c r="M13" s="12">
        <f t="shared" si="26"/>
        <v>0</v>
      </c>
      <c r="N13" s="10">
        <f>IF(O13&lt;&gt;"",IF((O13-P13)&gt;0,Paramètres!$B$17,IF((O13-P13)&lt;0,Paramètres!$B$19,IF((O13-P13)=0,Paramètres!$B$18))),"")</f>
        <v>1</v>
      </c>
      <c r="O13" s="11">
        <f t="shared" ref="O13:P13" si="27">T29</f>
        <v>0</v>
      </c>
      <c r="P13" s="12">
        <f t="shared" si="27"/>
        <v>0</v>
      </c>
      <c r="Q13" s="10">
        <f>IF(R13&lt;&gt;"",IF((R13-S13)&gt;0,Paramètres!$B$17,IF((R13-S13)&lt;0,Paramètres!$B$19,IF((R13-S13)=0,Paramètres!$B$18))),"")</f>
        <v>1</v>
      </c>
      <c r="R13" s="11">
        <f t="shared" ref="R13:S13" si="28">T49</f>
        <v>0</v>
      </c>
      <c r="S13" s="12">
        <f t="shared" si="28"/>
        <v>0</v>
      </c>
      <c r="T13" s="10">
        <f>IF(U13&lt;&gt;"",IF((U13-V13)&gt;0,Paramètres!$B$17,IF((U13-V13)&lt;0,Paramètres!$B$19,IF((U13-V13)=0,Paramètres!$B$18))),"")</f>
        <v>1</v>
      </c>
      <c r="U13" s="11">
        <f>U51</f>
        <v>0</v>
      </c>
      <c r="V13" s="12">
        <f>T51</f>
        <v>0</v>
      </c>
      <c r="W13" s="54">
        <f t="shared" ref="W13:X13" si="29">C13+F13+I13+L13+O13+R13+U13</f>
        <v>0</v>
      </c>
      <c r="X13" s="55">
        <f t="shared" si="29"/>
        <v>0</v>
      </c>
      <c r="Y13" s="56">
        <f t="shared" si="7"/>
        <v>7</v>
      </c>
      <c r="Z13" s="22">
        <f t="shared" si="8"/>
        <v>0</v>
      </c>
      <c r="AA13" s="57">
        <f t="shared" si="9"/>
        <v>1</v>
      </c>
      <c r="AB13" s="43"/>
      <c r="AC13" s="43"/>
    </row>
    <row r="14" spans="1:29" ht="19.5" customHeight="1" x14ac:dyDescent="0.25">
      <c r="A14" s="53" t="str">
        <f>Paramètres!F12</f>
        <v>Segré Gironde 2</v>
      </c>
      <c r="B14" s="48">
        <f>IF(C14&lt;&gt;"",IF((C14-D14)&gt;0,Paramètres!$B$17,IF((C14-D14)&lt;0,Paramètres!$B$19,IF((C14-D14)=0,Paramètres!$B$18))),"")</f>
        <v>1</v>
      </c>
      <c r="C14" s="11">
        <f>U36</f>
        <v>0</v>
      </c>
      <c r="D14" s="12">
        <f>T36</f>
        <v>0</v>
      </c>
      <c r="E14" s="10">
        <f>IF(F14&lt;&gt;"",IF((F14-G14)&gt;0,Paramètres!$B$17,IF((F14-G14)&lt;0,Paramètres!$B$19,IF((F14-G14)=0,Paramètres!$B$18))),"")</f>
        <v>1</v>
      </c>
      <c r="F14" s="11">
        <f>U20</f>
        <v>0</v>
      </c>
      <c r="G14" s="12">
        <f>T20</f>
        <v>0</v>
      </c>
      <c r="H14" s="10">
        <f>IF(I14&lt;&gt;"",IF((I14-J14)&gt;0,Paramètres!$B$17,IF((I14-J14)&lt;0,Paramètres!$B$19,IF((I14-J14)=0,Paramètres!$B$18))),"")</f>
        <v>1</v>
      </c>
      <c r="I14" s="11">
        <f t="shared" ref="I14:J14" si="30">T40</f>
        <v>0</v>
      </c>
      <c r="J14" s="12">
        <f t="shared" si="30"/>
        <v>0</v>
      </c>
      <c r="K14" s="10">
        <f>IF(L14&lt;&gt;"",IF((L14-M14)&gt;0,Paramètres!$B$17,IF((L14-M14)&lt;0,Paramètres!$B$19,IF((L14-M14)=0,Paramètres!$B$18))),"")</f>
        <v>1</v>
      </c>
      <c r="L14" s="11">
        <f t="shared" ref="L14:M14" si="31">T27</f>
        <v>0</v>
      </c>
      <c r="M14" s="12">
        <f t="shared" si="31"/>
        <v>0</v>
      </c>
      <c r="N14" s="10">
        <f>IF(O14&lt;&gt;"",IF((O14-P14)&gt;0,Paramètres!$B$17,IF((O14-P14)&lt;0,Paramètres!$B$19,IF((O14-P14)=0,Paramètres!$B$18))),"")</f>
        <v>1</v>
      </c>
      <c r="O14" s="11">
        <f t="shared" ref="O14:P14" si="32">T47</f>
        <v>0</v>
      </c>
      <c r="P14" s="12">
        <f t="shared" si="32"/>
        <v>0</v>
      </c>
      <c r="Q14" s="10">
        <f>IF(R14&lt;&gt;"",IF((R14-S14)&gt;0,Paramètres!$B$17,IF((R14-S14)&lt;0,Paramètres!$B$19,IF((R14-S14)=0,Paramètres!$B$18))),"")</f>
        <v>1</v>
      </c>
      <c r="R14" s="11">
        <f>U49</f>
        <v>0</v>
      </c>
      <c r="S14" s="12">
        <f>T49</f>
        <v>0</v>
      </c>
      <c r="T14" s="10">
        <f>IF(U14&lt;&gt;"",IF((U14-V14)&gt;0,Paramètres!$B$17,IF((U14-V14)&lt;0,Paramètres!$B$19,IF((U14-V14)=0,Paramètres!$B$18))),"")</f>
        <v>1</v>
      </c>
      <c r="U14" s="11">
        <f>U33</f>
        <v>0</v>
      </c>
      <c r="V14" s="12">
        <f>T33</f>
        <v>0</v>
      </c>
      <c r="W14" s="54">
        <f t="shared" ref="W14:X14" si="33">C14+F14+I14+L14+O14+R14+U14</f>
        <v>0</v>
      </c>
      <c r="X14" s="55">
        <f t="shared" si="33"/>
        <v>0</v>
      </c>
      <c r="Y14" s="58">
        <f t="shared" si="7"/>
        <v>7</v>
      </c>
      <c r="Z14" s="22">
        <f t="shared" si="8"/>
        <v>0</v>
      </c>
      <c r="AA14" s="57">
        <f t="shared" si="9"/>
        <v>1</v>
      </c>
      <c r="AB14" s="43"/>
      <c r="AC14" s="43"/>
    </row>
    <row r="15" spans="1:29" ht="19.5" customHeight="1" x14ac:dyDescent="0.25">
      <c r="A15" s="53">
        <f>Paramètres!F13</f>
        <v>0</v>
      </c>
      <c r="B15" s="48">
        <f>IF(C15&lt;&gt;"",IF((C15-D15)&gt;0,Paramètres!$B$17,IF((C15-D15)&lt;0,Paramètres!$B$19,IF((C15-D15)=0,Paramètres!$B$18))),"")</f>
        <v>1</v>
      </c>
      <c r="C15" s="11">
        <f>U18</f>
        <v>0</v>
      </c>
      <c r="D15" s="12">
        <f>T18</f>
        <v>0</v>
      </c>
      <c r="E15" s="10">
        <f>IF(F15&lt;&gt;"",IF((F15-G15)&gt;0,Paramètres!$B$17,IF((F15-G15)&lt;0,Paramètres!$B$19,IF((F15-G15)=0,Paramètres!$B$18))),"")</f>
        <v>1</v>
      </c>
      <c r="F15" s="11">
        <f t="shared" ref="F15:G15" si="34">T38</f>
        <v>0</v>
      </c>
      <c r="G15" s="12">
        <f t="shared" si="34"/>
        <v>0</v>
      </c>
      <c r="H15" s="10">
        <f>IF(I15&lt;&gt;"",IF((I15-J15)&gt;0,Paramètres!$B$17,IF((I15-J15)&lt;0,Paramètres!$B$19,IF((I15-J15)=0,Paramètres!$B$18))),"")</f>
        <v>1</v>
      </c>
      <c r="I15" s="11">
        <f t="shared" ref="I15:J15" si="35">T23</f>
        <v>0</v>
      </c>
      <c r="J15" s="12">
        <f t="shared" si="35"/>
        <v>0</v>
      </c>
      <c r="K15" s="10">
        <f>IF(L15&lt;&gt;"",IF((L15-M15)&gt;0,Paramètres!$B$17,IF((L15-M15)&lt;0,Paramètres!$B$19,IF((L15-M15)=0,Paramètres!$B$18))),"")</f>
        <v>1</v>
      </c>
      <c r="L15" s="11">
        <f t="shared" ref="L15:M15" si="36">T45</f>
        <v>0</v>
      </c>
      <c r="M15" s="12">
        <f t="shared" si="36"/>
        <v>0</v>
      </c>
      <c r="N15" s="10">
        <f>IF(O15&lt;&gt;"",IF((O15-P15)&gt;0,Paramètres!$B$17,IF((O15-P15)&lt;0,Paramètres!$B$19,IF((O15-P15)=0,Paramètres!$B$18))),"")</f>
        <v>1</v>
      </c>
      <c r="O15" s="11">
        <f>U47</f>
        <v>0</v>
      </c>
      <c r="P15" s="12">
        <f>T47</f>
        <v>0</v>
      </c>
      <c r="Q15" s="10">
        <f>IF(R15&lt;&gt;"",IF((R15-S15)&gt;0,Paramètres!$B$17,IF((R15-S15)&lt;0,Paramètres!$B$19,IF((R15-S15)=0,Paramètres!$B$18))),"")</f>
        <v>1</v>
      </c>
      <c r="R15" s="11">
        <f>U31</f>
        <v>0</v>
      </c>
      <c r="S15" s="12">
        <f>T31</f>
        <v>0</v>
      </c>
      <c r="T15" s="10">
        <f>IF(U15&lt;&gt;"",IF((U15-V15)&gt;0,Paramètres!$B$17,IF((U15-V15)&lt;0,Paramètres!$B$19,IF((U15-V15)=0,Paramètres!$B$18))),"")</f>
        <v>1</v>
      </c>
      <c r="U15" s="11">
        <f>U50</f>
        <v>0</v>
      </c>
      <c r="V15" s="12">
        <f>T50</f>
        <v>0</v>
      </c>
      <c r="W15" s="54">
        <f t="shared" ref="W15:X15" si="37">C15+F15+I15+L15+O15+R15+U15</f>
        <v>0</v>
      </c>
      <c r="X15" s="55">
        <f t="shared" si="37"/>
        <v>0</v>
      </c>
      <c r="Y15" s="56">
        <f t="shared" si="7"/>
        <v>7</v>
      </c>
      <c r="Z15" s="22">
        <f t="shared" si="8"/>
        <v>0</v>
      </c>
      <c r="AA15" s="57">
        <f t="shared" si="9"/>
        <v>1</v>
      </c>
      <c r="AB15" s="43"/>
      <c r="AC15" s="43"/>
    </row>
    <row r="16" spans="1:29" ht="12.75" customHeight="1" x14ac:dyDescent="0.2">
      <c r="A16" s="59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customHeight="1" x14ac:dyDescent="0.15">
      <c r="A17" s="28" t="str">
        <f>K4</f>
        <v>B3</v>
      </c>
      <c r="B17" s="166" t="s">
        <v>24</v>
      </c>
      <c r="C17" s="167"/>
      <c r="D17" s="167"/>
      <c r="E17" s="167"/>
      <c r="F17" s="167"/>
      <c r="G17" s="167"/>
      <c r="H17" s="167"/>
      <c r="I17" s="167"/>
      <c r="J17" s="168"/>
      <c r="K17" s="169" t="s">
        <v>25</v>
      </c>
      <c r="L17" s="167"/>
      <c r="M17" s="167"/>
      <c r="N17" s="167"/>
      <c r="O17" s="167"/>
      <c r="P17" s="167"/>
      <c r="Q17" s="167"/>
      <c r="R17" s="167"/>
      <c r="S17" s="168"/>
      <c r="T17" s="170" t="s">
        <v>26</v>
      </c>
      <c r="U17" s="171"/>
      <c r="V17" s="5"/>
      <c r="W17" s="5"/>
      <c r="X17" s="5"/>
      <c r="Y17" s="5"/>
      <c r="Z17" s="5"/>
      <c r="AA17" s="5"/>
      <c r="AB17" s="5"/>
      <c r="AC17" s="5"/>
    </row>
    <row r="18" spans="1:29" ht="15" customHeight="1" x14ac:dyDescent="0.15">
      <c r="A18" s="29" t="s">
        <v>27</v>
      </c>
      <c r="B18" s="164" t="str">
        <f>A8</f>
        <v>St Augustin Angers 1</v>
      </c>
      <c r="C18" s="161"/>
      <c r="D18" s="161"/>
      <c r="E18" s="161"/>
      <c r="F18" s="161"/>
      <c r="G18" s="161"/>
      <c r="H18" s="161"/>
      <c r="I18" s="161"/>
      <c r="J18" s="162"/>
      <c r="K18" s="165">
        <f>A15</f>
        <v>0</v>
      </c>
      <c r="L18" s="161"/>
      <c r="M18" s="161"/>
      <c r="N18" s="161"/>
      <c r="O18" s="161"/>
      <c r="P18" s="161"/>
      <c r="Q18" s="161"/>
      <c r="R18" s="161"/>
      <c r="S18" s="162"/>
      <c r="T18" s="30"/>
      <c r="U18" s="31"/>
      <c r="V18" s="5"/>
      <c r="W18" s="5"/>
      <c r="X18" s="5"/>
      <c r="Y18" s="5"/>
      <c r="Z18" s="5"/>
      <c r="AA18" s="5"/>
      <c r="AB18" s="5"/>
      <c r="AC18" s="32" t="s">
        <v>23</v>
      </c>
    </row>
    <row r="19" spans="1:29" ht="15" customHeight="1" x14ac:dyDescent="0.15">
      <c r="A19" s="33" t="s">
        <v>28</v>
      </c>
      <c r="B19" s="164" t="str">
        <f>A10</f>
        <v>St Louis Jallais 1</v>
      </c>
      <c r="C19" s="161"/>
      <c r="D19" s="161"/>
      <c r="E19" s="161"/>
      <c r="F19" s="161"/>
      <c r="G19" s="161"/>
      <c r="H19" s="161"/>
      <c r="I19" s="161"/>
      <c r="J19" s="162"/>
      <c r="K19" s="165" t="str">
        <f t="shared" ref="K19:K20" si="38">A13</f>
        <v>Noyant PA 1</v>
      </c>
      <c r="L19" s="161"/>
      <c r="M19" s="161"/>
      <c r="N19" s="161"/>
      <c r="O19" s="161"/>
      <c r="P19" s="161"/>
      <c r="Q19" s="161"/>
      <c r="R19" s="161"/>
      <c r="S19" s="162"/>
      <c r="T19" s="34"/>
      <c r="U19" s="35"/>
      <c r="V19" s="5"/>
      <c r="W19" s="5"/>
      <c r="X19" s="5"/>
      <c r="Y19" s="5"/>
      <c r="Z19" s="5"/>
      <c r="AA19" s="5"/>
      <c r="AB19" s="5"/>
      <c r="AC19" s="5"/>
    </row>
    <row r="20" spans="1:29" ht="15" customHeight="1" x14ac:dyDescent="0.15">
      <c r="A20" s="33" t="s">
        <v>29</v>
      </c>
      <c r="B20" s="164" t="str">
        <f t="shared" ref="B20:B21" si="39">A8</f>
        <v>St Augustin Angers 1</v>
      </c>
      <c r="C20" s="161"/>
      <c r="D20" s="161"/>
      <c r="E20" s="161"/>
      <c r="F20" s="161"/>
      <c r="G20" s="161"/>
      <c r="H20" s="161"/>
      <c r="I20" s="161"/>
      <c r="J20" s="162"/>
      <c r="K20" s="165" t="str">
        <f t="shared" si="38"/>
        <v>Segré Gironde 2</v>
      </c>
      <c r="L20" s="161"/>
      <c r="M20" s="161"/>
      <c r="N20" s="161"/>
      <c r="O20" s="161"/>
      <c r="P20" s="161"/>
      <c r="Q20" s="161"/>
      <c r="R20" s="161"/>
      <c r="S20" s="162"/>
      <c r="T20" s="34"/>
      <c r="U20" s="35"/>
      <c r="V20" s="5"/>
      <c r="W20" s="5"/>
      <c r="X20" s="5"/>
      <c r="Y20" s="5"/>
      <c r="Z20" s="5"/>
      <c r="AA20" s="5"/>
      <c r="AB20" s="5"/>
      <c r="AC20" s="32" t="s">
        <v>23</v>
      </c>
    </row>
    <row r="21" spans="1:29" ht="15" customHeight="1" x14ac:dyDescent="0.15">
      <c r="A21" s="33" t="s">
        <v>30</v>
      </c>
      <c r="B21" s="164" t="str">
        <f t="shared" si="39"/>
        <v>St François Chateauneuf 2</v>
      </c>
      <c r="C21" s="161"/>
      <c r="D21" s="161"/>
      <c r="E21" s="161"/>
      <c r="F21" s="161"/>
      <c r="G21" s="161"/>
      <c r="H21" s="161"/>
      <c r="I21" s="161"/>
      <c r="J21" s="162"/>
      <c r="K21" s="165" t="str">
        <f t="shared" ref="K21:K22" si="40">A12</f>
        <v>Chalonnes St Exupéry 1</v>
      </c>
      <c r="L21" s="161"/>
      <c r="M21" s="161"/>
      <c r="N21" s="161"/>
      <c r="O21" s="161"/>
      <c r="P21" s="161"/>
      <c r="Q21" s="161"/>
      <c r="R21" s="161"/>
      <c r="S21" s="162"/>
      <c r="T21" s="34"/>
      <c r="U21" s="35"/>
      <c r="V21" s="5"/>
      <c r="W21" s="5"/>
      <c r="X21" s="5"/>
      <c r="Y21" s="5"/>
      <c r="Z21" s="5"/>
      <c r="AA21" s="5"/>
      <c r="AB21" s="5"/>
      <c r="AC21" s="5"/>
    </row>
    <row r="22" spans="1:29" ht="15" customHeight="1" x14ac:dyDescent="0.15">
      <c r="A22" s="33" t="s">
        <v>31</v>
      </c>
      <c r="B22" s="164" t="str">
        <f>A8</f>
        <v>St Augustin Angers 1</v>
      </c>
      <c r="C22" s="161"/>
      <c r="D22" s="161"/>
      <c r="E22" s="161"/>
      <c r="F22" s="161"/>
      <c r="G22" s="161"/>
      <c r="H22" s="161"/>
      <c r="I22" s="161"/>
      <c r="J22" s="162"/>
      <c r="K22" s="165" t="str">
        <f t="shared" si="40"/>
        <v>Noyant PA 1</v>
      </c>
      <c r="L22" s="161"/>
      <c r="M22" s="161"/>
      <c r="N22" s="161"/>
      <c r="O22" s="161"/>
      <c r="P22" s="161"/>
      <c r="Q22" s="161"/>
      <c r="R22" s="161"/>
      <c r="S22" s="162"/>
      <c r="T22" s="34"/>
      <c r="U22" s="35"/>
      <c r="V22" s="5"/>
      <c r="W22" s="5"/>
      <c r="X22" s="5"/>
      <c r="Y22" s="5"/>
      <c r="Z22" s="5"/>
      <c r="AA22" s="5"/>
      <c r="AB22" s="5"/>
      <c r="AC22" s="5"/>
    </row>
    <row r="23" spans="1:29" ht="15" customHeight="1" x14ac:dyDescent="0.15">
      <c r="A23" s="33" t="s">
        <v>32</v>
      </c>
      <c r="B23" s="164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165" t="str">
        <f t="shared" ref="K23:K24" si="41">A11</f>
        <v>St Georges/loire JR 3</v>
      </c>
      <c r="L23" s="161"/>
      <c r="M23" s="161"/>
      <c r="N23" s="161"/>
      <c r="O23" s="161"/>
      <c r="P23" s="161"/>
      <c r="Q23" s="161"/>
      <c r="R23" s="161"/>
      <c r="S23" s="162"/>
      <c r="T23" s="34"/>
      <c r="U23" s="35"/>
      <c r="V23" s="5"/>
      <c r="W23" s="5"/>
      <c r="X23" s="5"/>
      <c r="Y23" s="5"/>
      <c r="Z23" s="5"/>
      <c r="AA23" s="5"/>
      <c r="AB23" s="5"/>
      <c r="AC23" s="5"/>
    </row>
    <row r="24" spans="1:29" ht="15" customHeight="1" x14ac:dyDescent="0.15">
      <c r="A24" s="33" t="s">
        <v>33</v>
      </c>
      <c r="B24" s="164" t="str">
        <f>A8</f>
        <v>St Augustin Angers 1</v>
      </c>
      <c r="C24" s="161"/>
      <c r="D24" s="161"/>
      <c r="E24" s="161"/>
      <c r="F24" s="161"/>
      <c r="G24" s="161"/>
      <c r="H24" s="161"/>
      <c r="I24" s="161"/>
      <c r="J24" s="162"/>
      <c r="K24" s="165" t="str">
        <f t="shared" si="41"/>
        <v>Chalonnes St Exupéry 1</v>
      </c>
      <c r="L24" s="161"/>
      <c r="M24" s="161"/>
      <c r="N24" s="161"/>
      <c r="O24" s="161"/>
      <c r="P24" s="161"/>
      <c r="Q24" s="161"/>
      <c r="R24" s="161"/>
      <c r="S24" s="162"/>
      <c r="T24" s="34"/>
      <c r="U24" s="35"/>
      <c r="V24" s="5"/>
      <c r="W24" s="5"/>
      <c r="X24" s="5"/>
      <c r="Y24" s="5"/>
      <c r="Z24" s="5"/>
      <c r="AA24" s="5"/>
      <c r="AB24" s="5"/>
      <c r="AC24" s="5"/>
    </row>
    <row r="25" spans="1:29" ht="15" customHeight="1" x14ac:dyDescent="0.15">
      <c r="A25" s="33" t="s">
        <v>34</v>
      </c>
      <c r="B25" s="160"/>
      <c r="C25" s="161"/>
      <c r="D25" s="161"/>
      <c r="E25" s="161"/>
      <c r="F25" s="161"/>
      <c r="G25" s="161"/>
      <c r="H25" s="161"/>
      <c r="I25" s="161"/>
      <c r="J25" s="162"/>
      <c r="K25" s="163"/>
      <c r="L25" s="161"/>
      <c r="M25" s="161"/>
      <c r="N25" s="161"/>
      <c r="O25" s="161"/>
      <c r="P25" s="161"/>
      <c r="Q25" s="161"/>
      <c r="R25" s="161"/>
      <c r="S25" s="162"/>
      <c r="T25" s="34"/>
      <c r="U25" s="35"/>
      <c r="V25" s="5"/>
      <c r="W25" s="5"/>
      <c r="X25" s="5"/>
      <c r="Y25" s="5"/>
      <c r="Z25" s="5"/>
      <c r="AA25" s="5"/>
      <c r="AB25" s="5"/>
      <c r="AC25" s="5"/>
    </row>
    <row r="26" spans="1:29" ht="15" customHeight="1" x14ac:dyDescent="0.15">
      <c r="A26" s="33" t="s">
        <v>35</v>
      </c>
      <c r="B26" s="160"/>
      <c r="C26" s="161"/>
      <c r="D26" s="161"/>
      <c r="E26" s="161"/>
      <c r="F26" s="161"/>
      <c r="G26" s="161"/>
      <c r="H26" s="161"/>
      <c r="I26" s="161"/>
      <c r="J26" s="162"/>
      <c r="K26" s="163"/>
      <c r="L26" s="161"/>
      <c r="M26" s="161"/>
      <c r="N26" s="161"/>
      <c r="O26" s="161"/>
      <c r="P26" s="161"/>
      <c r="Q26" s="161"/>
      <c r="R26" s="161"/>
      <c r="S26" s="162"/>
      <c r="T26" s="34"/>
      <c r="U26" s="35"/>
      <c r="V26" s="5"/>
      <c r="W26" s="5"/>
      <c r="X26" s="5"/>
      <c r="Y26" s="5"/>
      <c r="Z26" s="5"/>
      <c r="AA26" s="5"/>
      <c r="AB26" s="5"/>
      <c r="AC26" s="5"/>
    </row>
    <row r="27" spans="1:29" ht="15" customHeight="1" x14ac:dyDescent="0.15">
      <c r="A27" s="33" t="s">
        <v>36</v>
      </c>
      <c r="B27" s="164" t="str">
        <f>A14</f>
        <v>Segré Gironde 2</v>
      </c>
      <c r="C27" s="161"/>
      <c r="D27" s="161"/>
      <c r="E27" s="161"/>
      <c r="F27" s="161"/>
      <c r="G27" s="161"/>
      <c r="H27" s="161"/>
      <c r="I27" s="161"/>
      <c r="J27" s="162"/>
      <c r="K27" s="165" t="str">
        <f t="shared" ref="K27:K28" si="42">A10</f>
        <v>St Louis Jallais 1</v>
      </c>
      <c r="L27" s="161"/>
      <c r="M27" s="161"/>
      <c r="N27" s="161"/>
      <c r="O27" s="161"/>
      <c r="P27" s="161"/>
      <c r="Q27" s="161"/>
      <c r="R27" s="161"/>
      <c r="S27" s="162"/>
      <c r="T27" s="34"/>
      <c r="U27" s="35"/>
      <c r="V27" s="5"/>
      <c r="W27" s="5"/>
      <c r="X27" s="5"/>
      <c r="Y27" s="5"/>
      <c r="Z27" s="5"/>
      <c r="AA27" s="5"/>
      <c r="AB27" s="5"/>
      <c r="AC27" s="5"/>
    </row>
    <row r="28" spans="1:29" ht="15" customHeight="1" x14ac:dyDescent="0.15">
      <c r="A28" s="33" t="s">
        <v>37</v>
      </c>
      <c r="B28" s="164" t="str">
        <f>A8</f>
        <v>St Augustin Angers 1</v>
      </c>
      <c r="C28" s="161"/>
      <c r="D28" s="161"/>
      <c r="E28" s="161"/>
      <c r="F28" s="161"/>
      <c r="G28" s="161"/>
      <c r="H28" s="161"/>
      <c r="I28" s="161"/>
      <c r="J28" s="162"/>
      <c r="K28" s="165" t="str">
        <f t="shared" si="42"/>
        <v>St Georges/loire JR 3</v>
      </c>
      <c r="L28" s="161"/>
      <c r="M28" s="161"/>
      <c r="N28" s="161"/>
      <c r="O28" s="161"/>
      <c r="P28" s="161"/>
      <c r="Q28" s="161"/>
      <c r="R28" s="161"/>
      <c r="S28" s="162"/>
      <c r="T28" s="34"/>
      <c r="U28" s="35"/>
      <c r="V28" s="5"/>
      <c r="W28" s="5"/>
      <c r="X28" s="5"/>
      <c r="Y28" s="5"/>
      <c r="Z28" s="5"/>
      <c r="AA28" s="5"/>
      <c r="AB28" s="5"/>
      <c r="AC28" s="5"/>
    </row>
    <row r="29" spans="1:29" ht="15" customHeight="1" x14ac:dyDescent="0.15">
      <c r="A29" s="33" t="s">
        <v>38</v>
      </c>
      <c r="B29" s="164" t="str">
        <f>A13</f>
        <v>Noyant PA 1</v>
      </c>
      <c r="C29" s="161"/>
      <c r="D29" s="161"/>
      <c r="E29" s="161"/>
      <c r="F29" s="161"/>
      <c r="G29" s="161"/>
      <c r="H29" s="161"/>
      <c r="I29" s="161"/>
      <c r="J29" s="162"/>
      <c r="K29" s="165" t="str">
        <f t="shared" ref="K29:K30" si="43">A9</f>
        <v>St François Chateauneuf 2</v>
      </c>
      <c r="L29" s="161"/>
      <c r="M29" s="161"/>
      <c r="N29" s="161"/>
      <c r="O29" s="161"/>
      <c r="P29" s="161"/>
      <c r="Q29" s="161"/>
      <c r="R29" s="161"/>
      <c r="S29" s="162"/>
      <c r="T29" s="34"/>
      <c r="U29" s="35"/>
      <c r="V29" s="5"/>
      <c r="W29" s="5"/>
      <c r="X29" s="5"/>
      <c r="Y29" s="5"/>
      <c r="Z29" s="5"/>
      <c r="AA29" s="5"/>
      <c r="AB29" s="5"/>
      <c r="AC29" s="5"/>
    </row>
    <row r="30" spans="1:29" ht="15" customHeight="1" x14ac:dyDescent="0.15">
      <c r="A30" s="33" t="s">
        <v>39</v>
      </c>
      <c r="B30" s="164" t="str">
        <f>A8</f>
        <v>St Augustin Angers 1</v>
      </c>
      <c r="C30" s="161"/>
      <c r="D30" s="161"/>
      <c r="E30" s="161"/>
      <c r="F30" s="161"/>
      <c r="G30" s="161"/>
      <c r="H30" s="161"/>
      <c r="I30" s="161"/>
      <c r="J30" s="162"/>
      <c r="K30" s="165" t="str">
        <f t="shared" si="43"/>
        <v>St Louis Jallais 1</v>
      </c>
      <c r="L30" s="161"/>
      <c r="M30" s="161"/>
      <c r="N30" s="161"/>
      <c r="O30" s="161"/>
      <c r="P30" s="161"/>
      <c r="Q30" s="161"/>
      <c r="R30" s="161"/>
      <c r="S30" s="162"/>
      <c r="T30" s="34"/>
      <c r="U30" s="35"/>
      <c r="V30" s="5"/>
      <c r="W30" s="5"/>
      <c r="X30" s="5"/>
      <c r="Y30" s="5"/>
      <c r="Z30" s="5"/>
      <c r="AA30" s="5"/>
      <c r="AB30" s="5"/>
      <c r="AC30" s="5"/>
    </row>
    <row r="31" spans="1:29" ht="15" customHeight="1" x14ac:dyDescent="0.15">
      <c r="A31" s="33" t="s">
        <v>40</v>
      </c>
      <c r="B31" s="164" t="str">
        <f>A12</f>
        <v>Chalonnes St Exupéry 1</v>
      </c>
      <c r="C31" s="161"/>
      <c r="D31" s="161"/>
      <c r="E31" s="161"/>
      <c r="F31" s="161"/>
      <c r="G31" s="161"/>
      <c r="H31" s="161"/>
      <c r="I31" s="161"/>
      <c r="J31" s="162"/>
      <c r="K31" s="165">
        <f>A15</f>
        <v>0</v>
      </c>
      <c r="L31" s="161"/>
      <c r="M31" s="161"/>
      <c r="N31" s="161"/>
      <c r="O31" s="161"/>
      <c r="P31" s="161"/>
      <c r="Q31" s="161"/>
      <c r="R31" s="161"/>
      <c r="S31" s="162"/>
      <c r="T31" s="34"/>
      <c r="U31" s="35"/>
      <c r="V31" s="5"/>
      <c r="W31" s="5"/>
      <c r="X31" s="5"/>
      <c r="Y31" s="5"/>
      <c r="Z31" s="5"/>
      <c r="AA31" s="5"/>
      <c r="AB31" s="5"/>
      <c r="AC31" s="5"/>
    </row>
    <row r="32" spans="1:29" ht="15" customHeight="1" x14ac:dyDescent="0.15">
      <c r="A32" s="33" t="s">
        <v>41</v>
      </c>
      <c r="B32" s="164" t="str">
        <f>A8</f>
        <v>St Augustin Angers 1</v>
      </c>
      <c r="C32" s="161"/>
      <c r="D32" s="161"/>
      <c r="E32" s="161"/>
      <c r="F32" s="161"/>
      <c r="G32" s="161"/>
      <c r="H32" s="161"/>
      <c r="I32" s="161"/>
      <c r="J32" s="162"/>
      <c r="K32" s="165" t="str">
        <f>A9</f>
        <v>St François Chateauneuf 2</v>
      </c>
      <c r="L32" s="161"/>
      <c r="M32" s="161"/>
      <c r="N32" s="161"/>
      <c r="O32" s="161"/>
      <c r="P32" s="161"/>
      <c r="Q32" s="161"/>
      <c r="R32" s="161"/>
      <c r="S32" s="162"/>
      <c r="T32" s="34"/>
      <c r="U32" s="3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15">
      <c r="A33" s="33" t="s">
        <v>42</v>
      </c>
      <c r="B33" s="164" t="str">
        <f>A11</f>
        <v>St Georges/loire JR 3</v>
      </c>
      <c r="C33" s="161"/>
      <c r="D33" s="161"/>
      <c r="E33" s="161"/>
      <c r="F33" s="161"/>
      <c r="G33" s="161"/>
      <c r="H33" s="161"/>
      <c r="I33" s="161"/>
      <c r="J33" s="162"/>
      <c r="K33" s="165" t="str">
        <f>A14</f>
        <v>Segré Gironde 2</v>
      </c>
      <c r="L33" s="161"/>
      <c r="M33" s="161"/>
      <c r="N33" s="161"/>
      <c r="O33" s="161"/>
      <c r="P33" s="161"/>
      <c r="Q33" s="161"/>
      <c r="R33" s="161"/>
      <c r="S33" s="162"/>
      <c r="T33" s="34"/>
      <c r="U33" s="3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15">
      <c r="A34" s="33" t="s">
        <v>43</v>
      </c>
      <c r="B34" s="160"/>
      <c r="C34" s="161"/>
      <c r="D34" s="161"/>
      <c r="E34" s="161"/>
      <c r="F34" s="161"/>
      <c r="G34" s="161"/>
      <c r="H34" s="161"/>
      <c r="I34" s="161"/>
      <c r="J34" s="162"/>
      <c r="K34" s="163"/>
      <c r="L34" s="161"/>
      <c r="M34" s="161"/>
      <c r="N34" s="161"/>
      <c r="O34" s="161"/>
      <c r="P34" s="161"/>
      <c r="Q34" s="161"/>
      <c r="R34" s="161"/>
      <c r="S34" s="162"/>
      <c r="T34" s="34"/>
      <c r="U34" s="3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15">
      <c r="A35" s="28" t="str">
        <f>T4</f>
        <v>B4</v>
      </c>
      <c r="B35" s="197" t="s">
        <v>24</v>
      </c>
      <c r="C35" s="194"/>
      <c r="D35" s="194"/>
      <c r="E35" s="194"/>
      <c r="F35" s="194"/>
      <c r="G35" s="194"/>
      <c r="H35" s="194"/>
      <c r="I35" s="194"/>
      <c r="J35" s="195"/>
      <c r="K35" s="198" t="s">
        <v>25</v>
      </c>
      <c r="L35" s="194"/>
      <c r="M35" s="194"/>
      <c r="N35" s="194"/>
      <c r="O35" s="194"/>
      <c r="P35" s="194"/>
      <c r="Q35" s="194"/>
      <c r="R35" s="194"/>
      <c r="S35" s="195"/>
      <c r="T35" s="170" t="s">
        <v>26</v>
      </c>
      <c r="U35" s="171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15">
      <c r="A36" s="29" t="s">
        <v>27</v>
      </c>
      <c r="B36" s="164" t="str">
        <f>A9</f>
        <v>St François Chateauneuf 2</v>
      </c>
      <c r="C36" s="161"/>
      <c r="D36" s="161"/>
      <c r="E36" s="161"/>
      <c r="F36" s="161"/>
      <c r="G36" s="161"/>
      <c r="H36" s="161"/>
      <c r="I36" s="161"/>
      <c r="J36" s="162"/>
      <c r="K36" s="165" t="str">
        <f>A14</f>
        <v>Segré Gironde 2</v>
      </c>
      <c r="L36" s="161"/>
      <c r="M36" s="161"/>
      <c r="N36" s="161"/>
      <c r="O36" s="161"/>
      <c r="P36" s="161"/>
      <c r="Q36" s="161"/>
      <c r="R36" s="161"/>
      <c r="S36" s="162"/>
      <c r="T36" s="30"/>
      <c r="U36" s="31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15">
      <c r="A37" s="33" t="s">
        <v>28</v>
      </c>
      <c r="B37" s="164" t="str">
        <f>A11</f>
        <v>St Georges/loire JR 3</v>
      </c>
      <c r="C37" s="161"/>
      <c r="D37" s="161"/>
      <c r="E37" s="161"/>
      <c r="F37" s="161"/>
      <c r="G37" s="161"/>
      <c r="H37" s="161"/>
      <c r="I37" s="161"/>
      <c r="J37" s="162"/>
      <c r="K37" s="165" t="str">
        <f t="shared" ref="K37:K38" si="44">A12</f>
        <v>Chalonnes St Exupéry 1</v>
      </c>
      <c r="L37" s="161"/>
      <c r="M37" s="161"/>
      <c r="N37" s="161"/>
      <c r="O37" s="161"/>
      <c r="P37" s="161"/>
      <c r="Q37" s="161"/>
      <c r="R37" s="161"/>
      <c r="S37" s="162"/>
      <c r="T37" s="34"/>
      <c r="U37" s="3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15">
      <c r="A38" s="33" t="s">
        <v>29</v>
      </c>
      <c r="B38" s="164">
        <f>A15</f>
        <v>0</v>
      </c>
      <c r="C38" s="161"/>
      <c r="D38" s="161"/>
      <c r="E38" s="161"/>
      <c r="F38" s="161"/>
      <c r="G38" s="161"/>
      <c r="H38" s="161"/>
      <c r="I38" s="161"/>
      <c r="J38" s="162"/>
      <c r="K38" s="165" t="str">
        <f t="shared" si="44"/>
        <v>Noyant PA 1</v>
      </c>
      <c r="L38" s="161"/>
      <c r="M38" s="161"/>
      <c r="N38" s="161"/>
      <c r="O38" s="161"/>
      <c r="P38" s="161"/>
      <c r="Q38" s="161"/>
      <c r="R38" s="161"/>
      <c r="S38" s="162"/>
      <c r="T38" s="34"/>
      <c r="U38" s="3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15">
      <c r="A39" s="33" t="s">
        <v>30</v>
      </c>
      <c r="B39" s="164" t="str">
        <f>A10</f>
        <v>St Louis Jallais 1</v>
      </c>
      <c r="C39" s="161"/>
      <c r="D39" s="161"/>
      <c r="E39" s="161"/>
      <c r="F39" s="161"/>
      <c r="G39" s="161"/>
      <c r="H39" s="161"/>
      <c r="I39" s="161"/>
      <c r="J39" s="162"/>
      <c r="K39" s="165" t="str">
        <f t="shared" ref="K39:K40" si="45">A11</f>
        <v>St Georges/loire JR 3</v>
      </c>
      <c r="L39" s="161"/>
      <c r="M39" s="161"/>
      <c r="N39" s="161"/>
      <c r="O39" s="161"/>
      <c r="P39" s="161"/>
      <c r="Q39" s="161"/>
      <c r="R39" s="161"/>
      <c r="S39" s="162"/>
      <c r="T39" s="34"/>
      <c r="U39" s="3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15">
      <c r="A40" s="33" t="s">
        <v>31</v>
      </c>
      <c r="B40" s="164" t="str">
        <f>A14</f>
        <v>Segré Gironde 2</v>
      </c>
      <c r="C40" s="161"/>
      <c r="D40" s="161"/>
      <c r="E40" s="161"/>
      <c r="F40" s="161"/>
      <c r="G40" s="161"/>
      <c r="H40" s="161"/>
      <c r="I40" s="161"/>
      <c r="J40" s="162"/>
      <c r="K40" s="165" t="str">
        <f t="shared" si="45"/>
        <v>Chalonnes St Exupéry 1</v>
      </c>
      <c r="L40" s="161"/>
      <c r="M40" s="161"/>
      <c r="N40" s="161"/>
      <c r="O40" s="161"/>
      <c r="P40" s="161"/>
      <c r="Q40" s="161"/>
      <c r="R40" s="161"/>
      <c r="S40" s="162"/>
      <c r="T40" s="34"/>
      <c r="U40" s="3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15">
      <c r="A41" s="33" t="s">
        <v>32</v>
      </c>
      <c r="B41" s="164" t="str">
        <f>A9</f>
        <v>St François Chateauneuf 2</v>
      </c>
      <c r="C41" s="161"/>
      <c r="D41" s="161"/>
      <c r="E41" s="161"/>
      <c r="F41" s="161"/>
      <c r="G41" s="161"/>
      <c r="H41" s="161"/>
      <c r="I41" s="161"/>
      <c r="J41" s="162"/>
      <c r="K41" s="165" t="str">
        <f t="shared" ref="K41:K42" si="46">A10</f>
        <v>St Louis Jallais 1</v>
      </c>
      <c r="L41" s="161"/>
      <c r="M41" s="161"/>
      <c r="N41" s="161"/>
      <c r="O41" s="161"/>
      <c r="P41" s="161"/>
      <c r="Q41" s="161"/>
      <c r="R41" s="161"/>
      <c r="S41" s="162"/>
      <c r="T41" s="34"/>
      <c r="U41" s="3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15">
      <c r="A42" s="33" t="s">
        <v>33</v>
      </c>
      <c r="B42" s="164" t="str">
        <f>A13</f>
        <v>Noyant PA 1</v>
      </c>
      <c r="C42" s="161"/>
      <c r="D42" s="161"/>
      <c r="E42" s="161"/>
      <c r="F42" s="161"/>
      <c r="G42" s="161"/>
      <c r="H42" s="161"/>
      <c r="I42" s="161"/>
      <c r="J42" s="162"/>
      <c r="K42" s="165" t="str">
        <f t="shared" si="46"/>
        <v>St Georges/loire JR 3</v>
      </c>
      <c r="L42" s="161"/>
      <c r="M42" s="161"/>
      <c r="N42" s="161"/>
      <c r="O42" s="161"/>
      <c r="P42" s="161"/>
      <c r="Q42" s="161"/>
      <c r="R42" s="161"/>
      <c r="S42" s="162"/>
      <c r="T42" s="34"/>
      <c r="U42" s="3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15">
      <c r="A43" s="33" t="s">
        <v>34</v>
      </c>
      <c r="B43" s="160"/>
      <c r="C43" s="161"/>
      <c r="D43" s="161"/>
      <c r="E43" s="161"/>
      <c r="F43" s="161"/>
      <c r="G43" s="161"/>
      <c r="H43" s="161"/>
      <c r="I43" s="161"/>
      <c r="J43" s="162"/>
      <c r="K43" s="163"/>
      <c r="L43" s="161"/>
      <c r="M43" s="161"/>
      <c r="N43" s="161"/>
      <c r="O43" s="161"/>
      <c r="P43" s="161"/>
      <c r="Q43" s="161"/>
      <c r="R43" s="161"/>
      <c r="S43" s="162"/>
      <c r="T43" s="34"/>
      <c r="U43" s="35"/>
      <c r="V43" s="5"/>
      <c r="W43" s="5"/>
      <c r="X43" s="5"/>
      <c r="Y43" s="36" t="s">
        <v>23</v>
      </c>
      <c r="Z43" s="5"/>
      <c r="AA43" s="5"/>
      <c r="AB43" s="5"/>
      <c r="AC43" s="5"/>
    </row>
    <row r="44" spans="1:29" ht="15" customHeight="1" x14ac:dyDescent="0.15">
      <c r="A44" s="33" t="s">
        <v>35</v>
      </c>
      <c r="B44" s="160"/>
      <c r="C44" s="161"/>
      <c r="D44" s="161"/>
      <c r="E44" s="161"/>
      <c r="F44" s="161"/>
      <c r="G44" s="161"/>
      <c r="H44" s="161"/>
      <c r="I44" s="161"/>
      <c r="J44" s="162"/>
      <c r="K44" s="163"/>
      <c r="L44" s="161"/>
      <c r="M44" s="161"/>
      <c r="N44" s="161"/>
      <c r="O44" s="161"/>
      <c r="P44" s="161"/>
      <c r="Q44" s="161"/>
      <c r="R44" s="161"/>
      <c r="S44" s="162"/>
      <c r="T44" s="34"/>
      <c r="U44" s="35"/>
      <c r="V44" s="5"/>
      <c r="W44" s="5"/>
      <c r="X44" s="5"/>
      <c r="Y44" s="5"/>
      <c r="Z44" s="5"/>
      <c r="AA44" s="5"/>
      <c r="AB44" s="5"/>
      <c r="AC44" s="37" t="s">
        <v>23</v>
      </c>
    </row>
    <row r="45" spans="1:29" ht="15" customHeight="1" x14ac:dyDescent="0.15">
      <c r="A45" s="33" t="s">
        <v>36</v>
      </c>
      <c r="B45" s="164">
        <f>A15</f>
        <v>0</v>
      </c>
      <c r="C45" s="161"/>
      <c r="D45" s="161"/>
      <c r="E45" s="161"/>
      <c r="F45" s="161"/>
      <c r="G45" s="161"/>
      <c r="H45" s="161"/>
      <c r="I45" s="161"/>
      <c r="J45" s="162"/>
      <c r="K45" s="165" t="str">
        <f t="shared" ref="K45:K46" si="47">A9</f>
        <v>St François Chateauneuf 2</v>
      </c>
      <c r="L45" s="161"/>
      <c r="M45" s="161"/>
      <c r="N45" s="161"/>
      <c r="O45" s="161"/>
      <c r="P45" s="161"/>
      <c r="Q45" s="161"/>
      <c r="R45" s="161"/>
      <c r="S45" s="162"/>
      <c r="T45" s="34"/>
      <c r="U45" s="35"/>
      <c r="V45" s="38" t="s">
        <v>23</v>
      </c>
      <c r="W45" s="5"/>
      <c r="X45" s="5"/>
      <c r="Y45" s="5"/>
      <c r="Z45" s="5"/>
      <c r="AA45" s="5"/>
      <c r="AB45" s="5"/>
      <c r="AC45" s="5"/>
    </row>
    <row r="46" spans="1:29" ht="15" customHeight="1" x14ac:dyDescent="0.15">
      <c r="A46" s="33" t="s">
        <v>37</v>
      </c>
      <c r="B46" s="164" t="str">
        <f>A12</f>
        <v>Chalonnes St Exupéry 1</v>
      </c>
      <c r="C46" s="161"/>
      <c r="D46" s="161"/>
      <c r="E46" s="161"/>
      <c r="F46" s="161"/>
      <c r="G46" s="161"/>
      <c r="H46" s="161"/>
      <c r="I46" s="161"/>
      <c r="J46" s="162"/>
      <c r="K46" s="165" t="str">
        <f t="shared" si="47"/>
        <v>St Louis Jallais 1</v>
      </c>
      <c r="L46" s="161"/>
      <c r="M46" s="161"/>
      <c r="N46" s="161"/>
      <c r="O46" s="161"/>
      <c r="P46" s="161"/>
      <c r="Q46" s="161"/>
      <c r="R46" s="161"/>
      <c r="S46" s="162"/>
      <c r="T46" s="34"/>
      <c r="U46" s="35"/>
      <c r="V46" s="38" t="s">
        <v>23</v>
      </c>
      <c r="W46" s="5"/>
      <c r="X46" s="5"/>
      <c r="Y46" s="5"/>
      <c r="Z46" s="5"/>
      <c r="AA46" s="5"/>
      <c r="AB46" s="5"/>
      <c r="AC46" s="5"/>
    </row>
    <row r="47" spans="1:29" ht="15" customHeight="1" x14ac:dyDescent="0.15">
      <c r="A47" s="33" t="s">
        <v>38</v>
      </c>
      <c r="B47" s="164" t="str">
        <f>A14</f>
        <v>Segré Gironde 2</v>
      </c>
      <c r="C47" s="161"/>
      <c r="D47" s="161"/>
      <c r="E47" s="161"/>
      <c r="F47" s="161"/>
      <c r="G47" s="161"/>
      <c r="H47" s="161"/>
      <c r="I47" s="161"/>
      <c r="J47" s="162"/>
      <c r="K47" s="165">
        <f>A15</f>
        <v>0</v>
      </c>
      <c r="L47" s="161"/>
      <c r="M47" s="161"/>
      <c r="N47" s="161"/>
      <c r="O47" s="161"/>
      <c r="P47" s="161"/>
      <c r="Q47" s="161"/>
      <c r="R47" s="161"/>
      <c r="S47" s="162"/>
      <c r="T47" s="34"/>
      <c r="U47" s="3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15">
      <c r="A48" s="33" t="s">
        <v>39</v>
      </c>
      <c r="B48" s="164" t="str">
        <f>A11</f>
        <v>St Georges/loire JR 3</v>
      </c>
      <c r="C48" s="161"/>
      <c r="D48" s="161"/>
      <c r="E48" s="161"/>
      <c r="F48" s="161"/>
      <c r="G48" s="161"/>
      <c r="H48" s="161"/>
      <c r="I48" s="161"/>
      <c r="J48" s="162"/>
      <c r="K48" s="165" t="str">
        <f>A9</f>
        <v>St François Chateauneuf 2</v>
      </c>
      <c r="L48" s="161"/>
      <c r="M48" s="161"/>
      <c r="N48" s="161"/>
      <c r="O48" s="161"/>
      <c r="P48" s="161"/>
      <c r="Q48" s="161"/>
      <c r="R48" s="161"/>
      <c r="S48" s="162"/>
      <c r="T48" s="34"/>
      <c r="U48" s="35"/>
      <c r="V48" s="5"/>
      <c r="W48" s="5"/>
      <c r="X48" s="5"/>
      <c r="Y48" s="5"/>
      <c r="Z48" s="5"/>
      <c r="AA48" s="5"/>
      <c r="AB48" s="5"/>
      <c r="AC48" s="5"/>
    </row>
    <row r="49" spans="1:29" ht="15" customHeight="1" x14ac:dyDescent="0.15">
      <c r="A49" s="33" t="s">
        <v>40</v>
      </c>
      <c r="B49" s="164" t="str">
        <f>A13</f>
        <v>Noyant PA 1</v>
      </c>
      <c r="C49" s="161"/>
      <c r="D49" s="161"/>
      <c r="E49" s="161"/>
      <c r="F49" s="161"/>
      <c r="G49" s="161"/>
      <c r="H49" s="161"/>
      <c r="I49" s="161"/>
      <c r="J49" s="162"/>
      <c r="K49" s="165" t="str">
        <f t="shared" ref="K49:K50" si="48">A14</f>
        <v>Segré Gironde 2</v>
      </c>
      <c r="L49" s="161"/>
      <c r="M49" s="161"/>
      <c r="N49" s="161"/>
      <c r="O49" s="161"/>
      <c r="P49" s="161"/>
      <c r="Q49" s="161"/>
      <c r="R49" s="161"/>
      <c r="S49" s="162"/>
      <c r="T49" s="34"/>
      <c r="U49" s="35"/>
      <c r="V49" s="5"/>
      <c r="W49" s="5"/>
      <c r="X49" s="5"/>
      <c r="Y49" s="5"/>
      <c r="Z49" s="5"/>
      <c r="AA49" s="5"/>
      <c r="AB49" s="5"/>
      <c r="AC49" s="5"/>
    </row>
    <row r="50" spans="1:29" ht="15" customHeight="1" x14ac:dyDescent="0.15">
      <c r="A50" s="33" t="s">
        <v>41</v>
      </c>
      <c r="B50" s="164" t="str">
        <f>A10</f>
        <v>St Louis Jallais 1</v>
      </c>
      <c r="C50" s="161"/>
      <c r="D50" s="161"/>
      <c r="E50" s="161"/>
      <c r="F50" s="161"/>
      <c r="G50" s="161"/>
      <c r="H50" s="161"/>
      <c r="I50" s="161"/>
      <c r="J50" s="162"/>
      <c r="K50" s="165">
        <f t="shared" si="48"/>
        <v>0</v>
      </c>
      <c r="L50" s="161"/>
      <c r="M50" s="161"/>
      <c r="N50" s="161"/>
      <c r="O50" s="161"/>
      <c r="P50" s="161"/>
      <c r="Q50" s="161"/>
      <c r="R50" s="161"/>
      <c r="S50" s="162"/>
      <c r="T50" s="34"/>
      <c r="U50" s="35"/>
      <c r="V50" s="5"/>
      <c r="W50" s="5"/>
      <c r="X50" s="5"/>
      <c r="Y50" s="5"/>
      <c r="Z50" s="5"/>
      <c r="AA50" s="5"/>
      <c r="AB50" s="5"/>
      <c r="AC50" s="5"/>
    </row>
    <row r="51" spans="1:29" ht="15" customHeight="1" x14ac:dyDescent="0.15">
      <c r="A51" s="33" t="s">
        <v>42</v>
      </c>
      <c r="B51" s="164" t="str">
        <f>A12</f>
        <v>Chalonnes St Exupéry 1</v>
      </c>
      <c r="C51" s="161"/>
      <c r="D51" s="161"/>
      <c r="E51" s="161"/>
      <c r="F51" s="161"/>
      <c r="G51" s="161"/>
      <c r="H51" s="161"/>
      <c r="I51" s="161"/>
      <c r="J51" s="162"/>
      <c r="K51" s="165" t="str">
        <f>A13</f>
        <v>Noyant PA 1</v>
      </c>
      <c r="L51" s="161"/>
      <c r="M51" s="161"/>
      <c r="N51" s="161"/>
      <c r="O51" s="161"/>
      <c r="P51" s="161"/>
      <c r="Q51" s="161"/>
      <c r="R51" s="161"/>
      <c r="S51" s="162"/>
      <c r="T51" s="34"/>
      <c r="U51" s="35"/>
      <c r="V51" s="5"/>
      <c r="W51" s="5"/>
      <c r="X51" s="5"/>
      <c r="Y51" s="5"/>
      <c r="Z51" s="5"/>
      <c r="AA51" s="5"/>
      <c r="AB51" s="5"/>
      <c r="AC51" s="5"/>
    </row>
    <row r="52" spans="1:29" ht="15" customHeight="1" x14ac:dyDescent="0.15">
      <c r="A52" s="39" t="s">
        <v>44</v>
      </c>
      <c r="B52" s="196"/>
      <c r="C52" s="194"/>
      <c r="D52" s="194"/>
      <c r="E52" s="194"/>
      <c r="F52" s="194"/>
      <c r="G52" s="194"/>
      <c r="H52" s="194"/>
      <c r="I52" s="194"/>
      <c r="J52" s="195"/>
      <c r="K52" s="193"/>
      <c r="L52" s="194"/>
      <c r="M52" s="194"/>
      <c r="N52" s="194"/>
      <c r="O52" s="194"/>
      <c r="P52" s="194"/>
      <c r="Q52" s="194"/>
      <c r="R52" s="194"/>
      <c r="S52" s="195"/>
      <c r="T52" s="40"/>
      <c r="U52" s="41"/>
      <c r="V52" s="5"/>
      <c r="W52" s="5"/>
      <c r="X52" s="5"/>
      <c r="Y52" s="5"/>
      <c r="Z52" s="5"/>
      <c r="AA52" s="5"/>
      <c r="AB52" s="5"/>
      <c r="AC52" s="42" t="s">
        <v>23</v>
      </c>
    </row>
    <row r="53" spans="1:29" ht="1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42" t="s">
        <v>23</v>
      </c>
    </row>
  </sheetData>
  <mergeCells count="91">
    <mergeCell ref="K25:S25"/>
    <mergeCell ref="K26:S26"/>
    <mergeCell ref="K27:S27"/>
    <mergeCell ref="K28:S28"/>
    <mergeCell ref="K29:S29"/>
    <mergeCell ref="B35:J35"/>
    <mergeCell ref="K35:S35"/>
    <mergeCell ref="T35:U35"/>
    <mergeCell ref="B36:J36"/>
    <mergeCell ref="K36:S36"/>
    <mergeCell ref="B37:J37"/>
    <mergeCell ref="K37:S37"/>
    <mergeCell ref="B38:J38"/>
    <mergeCell ref="K38:S38"/>
    <mergeCell ref="B39:J39"/>
    <mergeCell ref="K39:S39"/>
    <mergeCell ref="B40:J40"/>
    <mergeCell ref="K40:S40"/>
    <mergeCell ref="K41:S41"/>
    <mergeCell ref="B48:J48"/>
    <mergeCell ref="B49:J49"/>
    <mergeCell ref="K49:S49"/>
    <mergeCell ref="B50:J50"/>
    <mergeCell ref="B51:J51"/>
    <mergeCell ref="B52:J52"/>
    <mergeCell ref="B41:J41"/>
    <mergeCell ref="B42:J42"/>
    <mergeCell ref="B43:J43"/>
    <mergeCell ref="B44:J44"/>
    <mergeCell ref="B45:J45"/>
    <mergeCell ref="B46:J46"/>
    <mergeCell ref="B47:J47"/>
    <mergeCell ref="K50:S50"/>
    <mergeCell ref="K51:S51"/>
    <mergeCell ref="K52:S52"/>
    <mergeCell ref="K42:S42"/>
    <mergeCell ref="K43:S43"/>
    <mergeCell ref="K44:S44"/>
    <mergeCell ref="K45:S45"/>
    <mergeCell ref="K46:S46"/>
    <mergeCell ref="K47:S47"/>
    <mergeCell ref="K48:S48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7:J17"/>
    <mergeCell ref="K17:S17"/>
    <mergeCell ref="T17:U17"/>
    <mergeCell ref="B18:J18"/>
    <mergeCell ref="K18:S18"/>
    <mergeCell ref="B19:J19"/>
    <mergeCell ref="K19:S19"/>
    <mergeCell ref="B20:J20"/>
    <mergeCell ref="K20:S20"/>
    <mergeCell ref="B21:J21"/>
    <mergeCell ref="K21:S21"/>
    <mergeCell ref="B22:J22"/>
    <mergeCell ref="K22:S22"/>
    <mergeCell ref="K23:S23"/>
    <mergeCell ref="B23:J23"/>
    <mergeCell ref="B24:J24"/>
    <mergeCell ref="K24:S24"/>
    <mergeCell ref="B25:J25"/>
    <mergeCell ref="B26:J26"/>
    <mergeCell ref="B27:J27"/>
    <mergeCell ref="B28:J28"/>
    <mergeCell ref="B29:J29"/>
    <mergeCell ref="B34:J34"/>
    <mergeCell ref="K34:S34"/>
    <mergeCell ref="B30:J30"/>
    <mergeCell ref="B31:J31"/>
    <mergeCell ref="B32:J32"/>
    <mergeCell ref="B33:J33"/>
    <mergeCell ref="K33:S33"/>
    <mergeCell ref="K31:S31"/>
    <mergeCell ref="K32:S32"/>
    <mergeCell ref="K30:S30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53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Paramètres!G1</f>
        <v>F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 t="str">
        <f>Paramètres!G3</f>
        <v>B5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 t="str">
        <f>Paramètres!G4</f>
        <v>B6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8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209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 t="str">
        <f>Paramètres!G6</f>
        <v>St Benoit Angers 1</v>
      </c>
      <c r="B8" s="48">
        <f>IF(C8&lt;&gt;"",IF((C8-D8)&gt;0,Paramètres!$B$17,IF((C8-D8)&lt;0,Paramètres!$B$19,IF((C8-D8)=0,Paramètres!$B$18))),"")</f>
        <v>1</v>
      </c>
      <c r="C8" s="11">
        <f t="shared" ref="C8:D8" si="0">T18</f>
        <v>0</v>
      </c>
      <c r="D8" s="12">
        <f t="shared" si="0"/>
        <v>0</v>
      </c>
      <c r="E8" s="10">
        <f>IF(F8&lt;&gt;"",IF((F8-G8)&gt;0,Paramètres!$B$17,IF((F8-G8)&lt;0,Paramètres!$B$19,IF((F8-G8)=0,Paramètres!$B$18))),"")</f>
        <v>1</v>
      </c>
      <c r="F8" s="11">
        <f t="shared" ref="F8:G8" si="1">T20</f>
        <v>0</v>
      </c>
      <c r="G8" s="12">
        <f t="shared" si="1"/>
        <v>0</v>
      </c>
      <c r="H8" s="10">
        <f>IF(I8&lt;&gt;"",IF((I8-J8)&gt;0,Paramètres!$B$17,IF((I8-J8)&lt;0,Paramètres!$B$19,IF((I8-J8)=0,Paramètres!$B$18))),"")</f>
        <v>1</v>
      </c>
      <c r="I8" s="11">
        <f t="shared" ref="I8:J8" si="2">T22</f>
        <v>0</v>
      </c>
      <c r="J8" s="12">
        <f t="shared" si="2"/>
        <v>0</v>
      </c>
      <c r="K8" s="10">
        <f>IF(L8&lt;&gt;"",IF((L8-M8)&gt;0,Paramètres!$B$17,IF((L8-M8)&lt;0,Paramètres!$B$19,IF((L8-M8)=0,Paramètres!$B$18))),"")</f>
        <v>1</v>
      </c>
      <c r="L8" s="11">
        <f t="shared" ref="L8:M8" si="3">T24</f>
        <v>0</v>
      </c>
      <c r="M8" s="12">
        <f t="shared" si="3"/>
        <v>0</v>
      </c>
      <c r="N8" s="10">
        <f>IF(O8&lt;&gt;"",IF((O8-P8)&gt;0,Paramètres!$B$17,IF((O8-P8)&lt;0,Paramètres!$B$19,IF((O8-P8)=0,Paramètres!$B$18))),"")</f>
        <v>1</v>
      </c>
      <c r="O8" s="11">
        <f t="shared" ref="O8:P8" si="4">T28</f>
        <v>0</v>
      </c>
      <c r="P8" s="12">
        <f t="shared" si="4"/>
        <v>0</v>
      </c>
      <c r="Q8" s="10">
        <f>IF(R8&lt;&gt;"",IF((R8-S8)&gt;0,Paramètres!$B$17,IF((R8-S8)&lt;0,Paramètres!$B$19,IF((R8-S8)=0,Paramètres!$B$18))),"")</f>
        <v>1</v>
      </c>
      <c r="R8" s="11">
        <f>T30</f>
        <v>0</v>
      </c>
      <c r="S8" s="12">
        <f>U28</f>
        <v>0</v>
      </c>
      <c r="T8" s="10">
        <f>IF(U8&lt;&gt;"",IF((U8-V8)&gt;0,Paramètres!$B$17,IF((U8-V8)&lt;0,Paramètres!$B$19,IF((U8-V8)=0,Paramètres!$B$18))),"")</f>
        <v>1</v>
      </c>
      <c r="U8" s="11">
        <f t="shared" ref="U8:V8" si="5">T32</f>
        <v>0</v>
      </c>
      <c r="V8" s="12">
        <f t="shared" si="5"/>
        <v>0</v>
      </c>
      <c r="W8" s="49">
        <f t="shared" ref="W8:X8" si="6">C8+F8+I8+L8+O8+R8+U8</f>
        <v>0</v>
      </c>
      <c r="X8" s="50">
        <f t="shared" si="6"/>
        <v>0</v>
      </c>
      <c r="Y8" s="51">
        <f t="shared" ref="Y8:Y15" si="7">B8+E8+H8+K8+N8+Q8+T8</f>
        <v>7</v>
      </c>
      <c r="Z8" s="16">
        <f t="shared" ref="Z8:Z15" si="8">IFERROR(W8-X8,"")</f>
        <v>0</v>
      </c>
      <c r="AA8" s="52">
        <f t="shared" ref="AA8:AA15" si="9">COUNTIFS($Y$8:$Y$15,"&gt;"&amp;$Y8)+COUNTIFS($Y$8:$Y$15,Y8,$Z$8:$Z$15,"&gt;"&amp;$Z8)+COUNTIFS($Y$8:$Y$15,Y8,$Z$8:$Z$15,Z8,$W$8:$W$15,"&gt;"&amp;$W8)+1</f>
        <v>1</v>
      </c>
      <c r="AB8" s="43"/>
      <c r="AC8" s="43"/>
    </row>
    <row r="9" spans="1:29" ht="19.5" customHeight="1" x14ac:dyDescent="0.25">
      <c r="A9" s="53" t="str">
        <f>Paramètres!G7</f>
        <v>St Jo Cholet 1</v>
      </c>
      <c r="B9" s="48">
        <f>IF(C9&lt;&gt;"",IF((C9-D9)&gt;0,Paramètres!$B$17,IF((C9-D9)&lt;0,Paramètres!$B$19,IF((C9-D9)=0,Paramètres!$B$18))),"")</f>
        <v>1</v>
      </c>
      <c r="C9" s="11">
        <f t="shared" ref="C9:D9" si="10">T36</f>
        <v>0</v>
      </c>
      <c r="D9" s="12">
        <f t="shared" si="10"/>
        <v>0</v>
      </c>
      <c r="E9" s="10">
        <f>IF(F9&lt;&gt;"",IF((F9-G9)&gt;0,Paramètres!$B$17,IF((F9-G9)&lt;0,Paramètres!$B$19,IF((F9-G9)=0,Paramètres!$B$18))),"")</f>
        <v>1</v>
      </c>
      <c r="F9" s="11">
        <f t="shared" ref="F9:G9" si="11">T21</f>
        <v>0</v>
      </c>
      <c r="G9" s="12">
        <f t="shared" si="11"/>
        <v>0</v>
      </c>
      <c r="H9" s="10">
        <f>IF(I9&lt;&gt;"",IF((I9-J9)&gt;0,Paramètres!$B$17,IF((I9-J9)&lt;0,Paramètres!$B$19,IF((I9-J9)=0,Paramètres!$B$18))),"")</f>
        <v>1</v>
      </c>
      <c r="I9" s="11">
        <f t="shared" ref="I9:J9" si="12">T41</f>
        <v>0</v>
      </c>
      <c r="J9" s="12">
        <f t="shared" si="12"/>
        <v>0</v>
      </c>
      <c r="K9" s="10">
        <f>IF(L9&lt;&gt;"",IF((L9-M9)&gt;0,Paramètres!$B$17,IF((L9-M9)&lt;0,Paramètres!$B$19,IF((L9-M9)=0,Paramètres!$B$18))),"")</f>
        <v>1</v>
      </c>
      <c r="L9" s="11">
        <f>U45</f>
        <v>0</v>
      </c>
      <c r="M9" s="12">
        <f>T45</f>
        <v>0</v>
      </c>
      <c r="N9" s="10">
        <f>IF(O9&lt;&gt;"",IF((O9-P9)&gt;0,Paramètres!$B$17,IF((O9-P9)&lt;0,Paramètres!$B$19,IF((O9-P9)=0,Paramètres!$B$18))),"")</f>
        <v>1</v>
      </c>
      <c r="O9" s="11">
        <f>U29</f>
        <v>0</v>
      </c>
      <c r="P9" s="12">
        <f>T29</f>
        <v>0</v>
      </c>
      <c r="Q9" s="10">
        <f>IF(R9&lt;&gt;"",IF((R9-S9)&gt;0,Paramètres!$B$17,IF((R9-S9)&lt;0,Paramètres!$B$19,IF((R9-S9)=0,Paramètres!$B$18))),"")</f>
        <v>1</v>
      </c>
      <c r="R9" s="11">
        <f>U48</f>
        <v>0</v>
      </c>
      <c r="S9" s="12">
        <f>T48</f>
        <v>0</v>
      </c>
      <c r="T9" s="10">
        <f>IF(U9&lt;&gt;"",IF((U9-V9)&gt;0,Paramètres!$B$17,IF((U9-V9)&lt;0,Paramètres!$B$19,IF((U9-V9)=0,Paramètres!$B$18))),"")</f>
        <v>1</v>
      </c>
      <c r="U9" s="11">
        <f>U32</f>
        <v>0</v>
      </c>
      <c r="V9" s="12">
        <f>T32</f>
        <v>0</v>
      </c>
      <c r="W9" s="54">
        <f t="shared" ref="W9:X9" si="13">C9+F9+I9+L9+O9+R9+U9</f>
        <v>0</v>
      </c>
      <c r="X9" s="55">
        <f t="shared" si="13"/>
        <v>0</v>
      </c>
      <c r="Y9" s="56">
        <f t="shared" si="7"/>
        <v>7</v>
      </c>
      <c r="Z9" s="22">
        <f t="shared" si="8"/>
        <v>0</v>
      </c>
      <c r="AA9" s="57">
        <f t="shared" si="9"/>
        <v>1</v>
      </c>
      <c r="AB9" s="43"/>
      <c r="AC9" s="43"/>
    </row>
    <row r="10" spans="1:29" ht="19.5" customHeight="1" x14ac:dyDescent="0.25">
      <c r="A10" s="53" t="str">
        <f>Paramètres!G8</f>
        <v>St Louis Jallais 2</v>
      </c>
      <c r="B10" s="48">
        <f>IF(C10&lt;&gt;"",IF((C10-D10)&gt;0,Paramètres!$B$17,IF((C10-D10)&lt;0,Paramètres!$B$19,IF((C10-D10)=0,Paramètres!$B$18))),"")</f>
        <v>1</v>
      </c>
      <c r="C10" s="11">
        <f t="shared" ref="C10:D10" si="14">T19</f>
        <v>0</v>
      </c>
      <c r="D10" s="12">
        <f t="shared" si="14"/>
        <v>0</v>
      </c>
      <c r="E10" s="10">
        <f>IF(F10&lt;&gt;"",IF((F10-G10)&gt;0,Paramètres!$B$17,IF((F10-G10)&lt;0,Paramètres!$B$19,IF((F10-G10)=0,Paramètres!$B$18))),"")</f>
        <v>1</v>
      </c>
      <c r="F10" s="11">
        <f t="shared" ref="F10:G10" si="15">T39</f>
        <v>0</v>
      </c>
      <c r="G10" s="12">
        <f t="shared" si="15"/>
        <v>0</v>
      </c>
      <c r="H10" s="10">
        <f>IF(I10&lt;&gt;"",IF((I10-J10)&gt;0,Paramètres!$B$17,IF((I10-J10)&lt;0,Paramètres!$B$19,IF((I10-J10)=0,Paramètres!$B$18))),"")</f>
        <v>1</v>
      </c>
      <c r="I10" s="11">
        <f>U41</f>
        <v>0</v>
      </c>
      <c r="J10" s="12">
        <f>T41</f>
        <v>0</v>
      </c>
      <c r="K10" s="10">
        <f>IF(L10&lt;&gt;"",IF((L10-M10)&gt;0,Paramètres!$B$17,IF((L10-M10)&lt;0,Paramètres!$B$19,IF((L10-M10)=0,Paramètres!$B$18))),"")</f>
        <v>1</v>
      </c>
      <c r="L10" s="11">
        <f>U27</f>
        <v>0</v>
      </c>
      <c r="M10" s="12">
        <f>T27</f>
        <v>0</v>
      </c>
      <c r="N10" s="10">
        <f>IF(O10&lt;&gt;"",IF((O10-P10)&gt;0,Paramètres!$B$17,IF((O10-P10)&lt;0,Paramètres!$B$19,IF((O10-P10)=0,Paramètres!$B$18))),"")</f>
        <v>1</v>
      </c>
      <c r="O10" s="11">
        <f>U46</f>
        <v>0</v>
      </c>
      <c r="P10" s="12">
        <f>T46</f>
        <v>0</v>
      </c>
      <c r="Q10" s="10">
        <f>IF(R10&lt;&gt;"",IF((R10-S10)&gt;0,Paramètres!$B$17,IF((R10-S10)&lt;0,Paramètres!$B$19,IF((R10-S10)=0,Paramètres!$B$18))),"")</f>
        <v>1</v>
      </c>
      <c r="R10" s="11">
        <f>U30</f>
        <v>0</v>
      </c>
      <c r="S10" s="12">
        <f>T30</f>
        <v>0</v>
      </c>
      <c r="T10" s="10">
        <f>IF(U10&lt;&gt;"",IF((U10-V10)&gt;0,Paramètres!$B$17,IF((U10-V10)&lt;0,Paramètres!$B$19,IF((U10-V10)=0,Paramètres!$B$18))),"")</f>
        <v>1</v>
      </c>
      <c r="U10" s="11">
        <f t="shared" ref="U10:V10" si="16">T50</f>
        <v>0</v>
      </c>
      <c r="V10" s="12">
        <f t="shared" si="16"/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7"/>
        <v>7</v>
      </c>
      <c r="Z10" s="22">
        <f t="shared" si="8"/>
        <v>0</v>
      </c>
      <c r="AA10" s="57">
        <f t="shared" si="9"/>
        <v>1</v>
      </c>
      <c r="AB10" s="43"/>
      <c r="AC10" s="43"/>
    </row>
    <row r="11" spans="1:29" ht="19.5" customHeight="1" x14ac:dyDescent="0.25">
      <c r="A11" s="53" t="str">
        <f>Paramètres!G9</f>
        <v>Angers F Landreau 1</v>
      </c>
      <c r="B11" s="48">
        <f>IF(C11&lt;&gt;"",IF((C11-D11)&gt;0,Paramètres!$B$17,IF((C11-D11)&lt;0,Paramètres!$B$19,IF((C11-D11)=0,Paramètres!$B$18))),"")</f>
        <v>1</v>
      </c>
      <c r="C11" s="11">
        <f t="shared" ref="C11:D11" si="18">T37</f>
        <v>0</v>
      </c>
      <c r="D11" s="12">
        <f t="shared" si="18"/>
        <v>0</v>
      </c>
      <c r="E11" s="10">
        <f>IF(F11&lt;&gt;"",IF((F11-G11)&gt;0,Paramètres!$B$17,IF((F11-G11)&lt;0,Paramètres!$B$19,IF((F11-G11)=0,Paramètres!$B$18))),"")</f>
        <v>1</v>
      </c>
      <c r="F11" s="11">
        <f>U39</f>
        <v>0</v>
      </c>
      <c r="G11" s="12">
        <f>T39</f>
        <v>0</v>
      </c>
      <c r="H11" s="10">
        <f>IF(I11&lt;&gt;"",IF((I11-J11)&gt;0,Paramètres!$B$17,IF((I11-J11)&lt;0,Paramètres!$B$19,IF((I11-J11)=0,Paramètres!$B$18))),"")</f>
        <v>1</v>
      </c>
      <c r="I11" s="11">
        <f>U23</f>
        <v>0</v>
      </c>
      <c r="J11" s="12">
        <f>T23</f>
        <v>0</v>
      </c>
      <c r="K11" s="10">
        <f>IF(L11&lt;&gt;"",IF((L11-M11)&gt;0,Paramètres!$B$17,IF((L11-M11)&lt;0,Paramètres!$B$19,IF((L11-M11)=0,Paramètres!$B$18))),"")</f>
        <v>1</v>
      </c>
      <c r="L11" s="11">
        <f>U42</f>
        <v>0</v>
      </c>
      <c r="M11" s="12">
        <f>T42</f>
        <v>0</v>
      </c>
      <c r="N11" s="10">
        <f>IF(O11&lt;&gt;"",IF((O11-P11)&gt;0,Paramètres!$B$17,IF((O11-P11)&lt;0,Paramètres!$B$19,IF((O11-P11)=0,Paramètres!$B$18))),"")</f>
        <v>1</v>
      </c>
      <c r="O11" s="11">
        <f>U28</f>
        <v>0</v>
      </c>
      <c r="P11" s="12">
        <f>T28</f>
        <v>0</v>
      </c>
      <c r="Q11" s="10">
        <f>IF(R11&lt;&gt;"",IF((R11-S11)&gt;0,Paramètres!$B$17,IF((R11-S11)&lt;0,Paramètres!$B$19,IF((R11-S11)=0,Paramètres!$B$18))),"")</f>
        <v>1</v>
      </c>
      <c r="R11" s="11">
        <f t="shared" ref="R11:S11" si="19">T48</f>
        <v>0</v>
      </c>
      <c r="S11" s="12">
        <f t="shared" si="19"/>
        <v>0</v>
      </c>
      <c r="T11" s="10">
        <f>IF(U11&lt;&gt;"",IF((U11-V11)&gt;0,Paramètres!$B$17,IF((U11-V11)&lt;0,Paramètres!$B$19,IF((U11-V11)=0,Paramètres!$B$18))),"")</f>
        <v>1</v>
      </c>
      <c r="U11" s="11">
        <f t="shared" ref="U11:V11" si="20">T33</f>
        <v>0</v>
      </c>
      <c r="V11" s="12">
        <f t="shared" si="20"/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7"/>
        <v>7</v>
      </c>
      <c r="Z11" s="22">
        <f t="shared" si="8"/>
        <v>0</v>
      </c>
      <c r="AA11" s="57">
        <f t="shared" si="9"/>
        <v>1</v>
      </c>
      <c r="AB11" s="43" t="s">
        <v>23</v>
      </c>
      <c r="AC11" s="43"/>
    </row>
    <row r="12" spans="1:29" ht="19.5" customHeight="1" x14ac:dyDescent="0.25">
      <c r="A12" s="53" t="str">
        <f>Paramètres!G10</f>
        <v>Champtoceaux G Pompidou 1</v>
      </c>
      <c r="B12" s="48">
        <f>IF(C12&lt;&gt;"",IF((C12-D12)&gt;0,Paramètres!$B$17,IF((C12-D12)&lt;0,Paramètres!$B$19,IF((C12-D12)=0,Paramètres!$B$18))),"")</f>
        <v>1</v>
      </c>
      <c r="C12" s="11">
        <f>U37</f>
        <v>0</v>
      </c>
      <c r="D12" s="12">
        <f>T37</f>
        <v>0</v>
      </c>
      <c r="E12" s="10">
        <f>IF(F12&lt;&gt;"",IF((F12-G12)&gt;0,Paramètres!$B$17,IF((F12-G12)&lt;0,Paramètres!$B$19,IF((F12-G12)=0,Paramètres!$B$18))),"")</f>
        <v>1</v>
      </c>
      <c r="F12" s="11">
        <f>U21</f>
        <v>0</v>
      </c>
      <c r="G12" s="12">
        <f>T21</f>
        <v>0</v>
      </c>
      <c r="H12" s="10">
        <f>IF(I12&lt;&gt;"",IF((I12-J12)&gt;0,Paramètres!$B$17,IF((I12-J12)&lt;0,Paramètres!$B$19,IF((I12-J12)=0,Paramètres!$B$18))),"")</f>
        <v>1</v>
      </c>
      <c r="I12" s="11">
        <f>U40</f>
        <v>0</v>
      </c>
      <c r="J12" s="12">
        <f>T40</f>
        <v>0</v>
      </c>
      <c r="K12" s="10">
        <f>IF(L12&lt;&gt;"",IF((L12-M12)&gt;0,Paramètres!$B$17,IF((L12-M12)&lt;0,Paramètres!$B$19,IF((L12-M12)=0,Paramètres!$B$18))),"")</f>
        <v>1</v>
      </c>
      <c r="L12" s="11">
        <f>U24</f>
        <v>0</v>
      </c>
      <c r="M12" s="12">
        <f>T24</f>
        <v>0</v>
      </c>
      <c r="N12" s="10">
        <f>IF(O12&lt;&gt;"",IF((O12-P12)&gt;0,Paramètres!$B$17,IF((O12-P12)&lt;0,Paramètres!$B$19,IF((O12-P12)=0,Paramètres!$B$18))),"")</f>
        <v>1</v>
      </c>
      <c r="O12" s="11">
        <f t="shared" ref="O12:P12" si="22">T46</f>
        <v>0</v>
      </c>
      <c r="P12" s="12">
        <f t="shared" si="22"/>
        <v>0</v>
      </c>
      <c r="Q12" s="10">
        <f>IF(R12&lt;&gt;"",IF((R12-S12)&gt;0,Paramètres!$B$17,IF((R12-S12)&lt;0,Paramètres!$B$19,IF((R12-S12)=0,Paramètres!$B$18))),"")</f>
        <v>1</v>
      </c>
      <c r="R12" s="11">
        <f t="shared" ref="R12:S12" si="23">T31</f>
        <v>0</v>
      </c>
      <c r="S12" s="12">
        <f t="shared" si="23"/>
        <v>0</v>
      </c>
      <c r="T12" s="10">
        <f>IF(U12&lt;&gt;"",IF((U12-V12)&gt;0,Paramètres!$B$17,IF((U12-V12)&lt;0,Paramètres!$B$19,IF((U12-V12)=0,Paramètres!$B$18))),"")</f>
        <v>1</v>
      </c>
      <c r="U12" s="11">
        <f t="shared" ref="U12:V12" si="24">T51</f>
        <v>0</v>
      </c>
      <c r="V12" s="12">
        <f t="shared" si="24"/>
        <v>0</v>
      </c>
      <c r="W12" s="54">
        <f t="shared" ref="W12:X12" si="25">C12+F12+I12+L12+O12+R12+U12</f>
        <v>0</v>
      </c>
      <c r="X12" s="55">
        <f t="shared" si="25"/>
        <v>0</v>
      </c>
      <c r="Y12" s="56">
        <f t="shared" si="7"/>
        <v>7</v>
      </c>
      <c r="Z12" s="22">
        <f t="shared" si="8"/>
        <v>0</v>
      </c>
      <c r="AA12" s="57">
        <f t="shared" si="9"/>
        <v>1</v>
      </c>
      <c r="AB12" s="43"/>
      <c r="AC12" s="43"/>
    </row>
    <row r="13" spans="1:29" ht="19.5" customHeight="1" x14ac:dyDescent="0.25">
      <c r="A13" s="53" t="str">
        <f>Paramètres!G11</f>
        <v>Noyant PA 2</v>
      </c>
      <c r="B13" s="48">
        <f>IF(C13&lt;&gt;"",IF((C13-D13)&gt;0,Paramètres!$B$17,IF((C13-D13)&lt;0,Paramètres!$B$19,IF((C13-D13)=0,Paramètres!$B$18))),"")</f>
        <v>1</v>
      </c>
      <c r="C13" s="11">
        <f>U19</f>
        <v>0</v>
      </c>
      <c r="D13" s="12">
        <f>T19</f>
        <v>0</v>
      </c>
      <c r="E13" s="10">
        <f>IF(F13&lt;&gt;"",IF((F13-G13)&gt;0,Paramètres!$B$17,IF((F13-G13)&lt;0,Paramètres!$B$19,IF((F13-G13)=0,Paramètres!$B$18))),"")</f>
        <v>1</v>
      </c>
      <c r="F13" s="11">
        <f>U38</f>
        <v>0</v>
      </c>
      <c r="G13" s="12">
        <f>T38</f>
        <v>0</v>
      </c>
      <c r="H13" s="10">
        <f>IF(I13&lt;&gt;"",IF((I13-J13)&gt;0,Paramètres!$B$17,IF((I13-J13)&lt;0,Paramètres!$B$19,IF((I13-J13)=0,Paramètres!$B$18))),"")</f>
        <v>1</v>
      </c>
      <c r="I13" s="11">
        <f>U22</f>
        <v>0</v>
      </c>
      <c r="J13" s="12">
        <f>T22</f>
        <v>0</v>
      </c>
      <c r="K13" s="10">
        <f>IF(L13&lt;&gt;"",IF((L13-M13)&gt;0,Paramètres!$B$17,IF((L13-M13)&lt;0,Paramètres!$B$19,IF((L13-M13)=0,Paramètres!$B$18))),"")</f>
        <v>1</v>
      </c>
      <c r="L13" s="11">
        <f t="shared" ref="L13:M13" si="26">T42</f>
        <v>0</v>
      </c>
      <c r="M13" s="12">
        <f t="shared" si="26"/>
        <v>0</v>
      </c>
      <c r="N13" s="10">
        <f>IF(O13&lt;&gt;"",IF((O13-P13)&gt;0,Paramètres!$B$17,IF((O13-P13)&lt;0,Paramètres!$B$19,IF((O13-P13)=0,Paramètres!$B$18))),"")</f>
        <v>1</v>
      </c>
      <c r="O13" s="11">
        <f t="shared" ref="O13:P13" si="27">T29</f>
        <v>0</v>
      </c>
      <c r="P13" s="12">
        <f t="shared" si="27"/>
        <v>0</v>
      </c>
      <c r="Q13" s="10">
        <f>IF(R13&lt;&gt;"",IF((R13-S13)&gt;0,Paramètres!$B$17,IF((R13-S13)&lt;0,Paramètres!$B$19,IF((R13-S13)=0,Paramètres!$B$18))),"")</f>
        <v>1</v>
      </c>
      <c r="R13" s="11">
        <f t="shared" ref="R13:S13" si="28">T49</f>
        <v>0</v>
      </c>
      <c r="S13" s="12">
        <f t="shared" si="28"/>
        <v>0</v>
      </c>
      <c r="T13" s="10">
        <f>IF(U13&lt;&gt;"",IF((U13-V13)&gt;0,Paramètres!$B$17,IF((U13-V13)&lt;0,Paramètres!$B$19,IF((U13-V13)=0,Paramètres!$B$18))),"")</f>
        <v>1</v>
      </c>
      <c r="U13" s="11">
        <f>U51</f>
        <v>0</v>
      </c>
      <c r="V13" s="12">
        <f>T51</f>
        <v>0</v>
      </c>
      <c r="W13" s="54">
        <f t="shared" ref="W13:X13" si="29">C13+F13+I13+L13+O13+R13+U13</f>
        <v>0</v>
      </c>
      <c r="X13" s="55">
        <f t="shared" si="29"/>
        <v>0</v>
      </c>
      <c r="Y13" s="56">
        <f t="shared" si="7"/>
        <v>7</v>
      </c>
      <c r="Z13" s="22">
        <f t="shared" si="8"/>
        <v>0</v>
      </c>
      <c r="AA13" s="57">
        <f t="shared" si="9"/>
        <v>1</v>
      </c>
      <c r="AB13" s="43"/>
      <c r="AC13" s="43"/>
    </row>
    <row r="14" spans="1:29" ht="19.5" customHeight="1" x14ac:dyDescent="0.25">
      <c r="A14" s="53" t="str">
        <f>Paramètres!G12</f>
        <v>St Barthélémy La Vénaiserie 1</v>
      </c>
      <c r="B14" s="48">
        <f>IF(C14&lt;&gt;"",IF((C14-D14)&gt;0,Paramètres!$B$17,IF((C14-D14)&lt;0,Paramètres!$B$19,IF((C14-D14)=0,Paramètres!$B$18))),"")</f>
        <v>1</v>
      </c>
      <c r="C14" s="11">
        <f>U36</f>
        <v>0</v>
      </c>
      <c r="D14" s="12">
        <f>T36</f>
        <v>0</v>
      </c>
      <c r="E14" s="10">
        <f>IF(F14&lt;&gt;"",IF((F14-G14)&gt;0,Paramètres!$B$17,IF((F14-G14)&lt;0,Paramètres!$B$19,IF((F14-G14)=0,Paramètres!$B$18))),"")</f>
        <v>1</v>
      </c>
      <c r="F14" s="11">
        <f>U20</f>
        <v>0</v>
      </c>
      <c r="G14" s="12">
        <f>T20</f>
        <v>0</v>
      </c>
      <c r="H14" s="10">
        <f>IF(I14&lt;&gt;"",IF((I14-J14)&gt;0,Paramètres!$B$17,IF((I14-J14)&lt;0,Paramètres!$B$19,IF((I14-J14)=0,Paramètres!$B$18))),"")</f>
        <v>1</v>
      </c>
      <c r="I14" s="11">
        <f t="shared" ref="I14:J14" si="30">T40</f>
        <v>0</v>
      </c>
      <c r="J14" s="12">
        <f t="shared" si="30"/>
        <v>0</v>
      </c>
      <c r="K14" s="10">
        <f>IF(L14&lt;&gt;"",IF((L14-M14)&gt;0,Paramètres!$B$17,IF((L14-M14)&lt;0,Paramètres!$B$19,IF((L14-M14)=0,Paramètres!$B$18))),"")</f>
        <v>1</v>
      </c>
      <c r="L14" s="11">
        <f t="shared" ref="L14:M14" si="31">T27</f>
        <v>0</v>
      </c>
      <c r="M14" s="12">
        <f t="shared" si="31"/>
        <v>0</v>
      </c>
      <c r="N14" s="10">
        <f>IF(O14&lt;&gt;"",IF((O14-P14)&gt;0,Paramètres!$B$17,IF((O14-P14)&lt;0,Paramètres!$B$19,IF((O14-P14)=0,Paramètres!$B$18))),"")</f>
        <v>1</v>
      </c>
      <c r="O14" s="11">
        <f t="shared" ref="O14:P14" si="32">T47</f>
        <v>0</v>
      </c>
      <c r="P14" s="12">
        <f t="shared" si="32"/>
        <v>0</v>
      </c>
      <c r="Q14" s="10">
        <f>IF(R14&lt;&gt;"",IF((R14-S14)&gt;0,Paramètres!$B$17,IF((R14-S14)&lt;0,Paramètres!$B$19,IF((R14-S14)=0,Paramètres!$B$18))),"")</f>
        <v>1</v>
      </c>
      <c r="R14" s="11">
        <f>U49</f>
        <v>0</v>
      </c>
      <c r="S14" s="12">
        <f>T49</f>
        <v>0</v>
      </c>
      <c r="T14" s="10">
        <f>IF(U14&lt;&gt;"",IF((U14-V14)&gt;0,Paramètres!$B$17,IF((U14-V14)&lt;0,Paramètres!$B$19,IF((U14-V14)=0,Paramètres!$B$18))),"")</f>
        <v>1</v>
      </c>
      <c r="U14" s="11">
        <f>U33</f>
        <v>0</v>
      </c>
      <c r="V14" s="12">
        <f>T33</f>
        <v>0</v>
      </c>
      <c r="W14" s="54">
        <f t="shared" ref="W14:X14" si="33">C14+F14+I14+L14+O14+R14+U14</f>
        <v>0</v>
      </c>
      <c r="X14" s="55">
        <f t="shared" si="33"/>
        <v>0</v>
      </c>
      <c r="Y14" s="58">
        <f t="shared" si="7"/>
        <v>7</v>
      </c>
      <c r="Z14" s="22">
        <f t="shared" si="8"/>
        <v>0</v>
      </c>
      <c r="AA14" s="57">
        <f t="shared" si="9"/>
        <v>1</v>
      </c>
      <c r="AB14" s="43"/>
      <c r="AC14" s="43"/>
    </row>
    <row r="15" spans="1:29" ht="19.5" customHeight="1" x14ac:dyDescent="0.25">
      <c r="A15" s="53">
        <f>Paramètres!G13</f>
        <v>0</v>
      </c>
      <c r="B15" s="48">
        <f>IF(C15&lt;&gt;"",IF((C15-D15)&gt;0,Paramètres!$B$17,IF((C15-D15)&lt;0,Paramètres!$B$19,IF((C15-D15)=0,Paramètres!$B$18))),"")</f>
        <v>1</v>
      </c>
      <c r="C15" s="11">
        <f>U18</f>
        <v>0</v>
      </c>
      <c r="D15" s="12">
        <f>T18</f>
        <v>0</v>
      </c>
      <c r="E15" s="10">
        <f>IF(F15&lt;&gt;"",IF((F15-G15)&gt;0,Paramètres!$B$17,IF((F15-G15)&lt;0,Paramètres!$B$19,IF((F15-G15)=0,Paramètres!$B$18))),"")</f>
        <v>1</v>
      </c>
      <c r="F15" s="11">
        <f t="shared" ref="F15:G15" si="34">T38</f>
        <v>0</v>
      </c>
      <c r="G15" s="12">
        <f t="shared" si="34"/>
        <v>0</v>
      </c>
      <c r="H15" s="10">
        <f>IF(I15&lt;&gt;"",IF((I15-J15)&gt;0,Paramètres!$B$17,IF((I15-J15)&lt;0,Paramètres!$B$19,IF((I15-J15)=0,Paramètres!$B$18))),"")</f>
        <v>1</v>
      </c>
      <c r="I15" s="11">
        <f t="shared" ref="I15:J15" si="35">T23</f>
        <v>0</v>
      </c>
      <c r="J15" s="12">
        <f t="shared" si="35"/>
        <v>0</v>
      </c>
      <c r="K15" s="10">
        <f>IF(L15&lt;&gt;"",IF((L15-M15)&gt;0,Paramètres!$B$17,IF((L15-M15)&lt;0,Paramètres!$B$19,IF((L15-M15)=0,Paramètres!$B$18))),"")</f>
        <v>1</v>
      </c>
      <c r="L15" s="11">
        <f t="shared" ref="L15:M15" si="36">T45</f>
        <v>0</v>
      </c>
      <c r="M15" s="12">
        <f t="shared" si="36"/>
        <v>0</v>
      </c>
      <c r="N15" s="10">
        <f>IF(O15&lt;&gt;"",IF((O15-P15)&gt;0,Paramètres!$B$17,IF((O15-P15)&lt;0,Paramètres!$B$19,IF((O15-P15)=0,Paramètres!$B$18))),"")</f>
        <v>1</v>
      </c>
      <c r="O15" s="11">
        <f>U47</f>
        <v>0</v>
      </c>
      <c r="P15" s="12">
        <f>T47</f>
        <v>0</v>
      </c>
      <c r="Q15" s="10">
        <f>IF(R15&lt;&gt;"",IF((R15-S15)&gt;0,Paramètres!$B$17,IF((R15-S15)&lt;0,Paramètres!$B$19,IF((R15-S15)=0,Paramètres!$B$18))),"")</f>
        <v>1</v>
      </c>
      <c r="R15" s="11">
        <f>U31</f>
        <v>0</v>
      </c>
      <c r="S15" s="12">
        <f>T31</f>
        <v>0</v>
      </c>
      <c r="T15" s="10">
        <f>IF(U15&lt;&gt;"",IF((U15-V15)&gt;0,Paramètres!$B$17,IF((U15-V15)&lt;0,Paramètres!$B$19,IF((U15-V15)=0,Paramètres!$B$18))),"")</f>
        <v>1</v>
      </c>
      <c r="U15" s="11">
        <f>U50</f>
        <v>0</v>
      </c>
      <c r="V15" s="12">
        <f>T50</f>
        <v>0</v>
      </c>
      <c r="W15" s="54">
        <f t="shared" ref="W15:X15" si="37">C15+F15+I15+L15+O15+R15+U15</f>
        <v>0</v>
      </c>
      <c r="X15" s="55">
        <f t="shared" si="37"/>
        <v>0</v>
      </c>
      <c r="Y15" s="56">
        <f t="shared" si="7"/>
        <v>7</v>
      </c>
      <c r="Z15" s="22">
        <f t="shared" si="8"/>
        <v>0</v>
      </c>
      <c r="AA15" s="57">
        <f t="shared" si="9"/>
        <v>1</v>
      </c>
      <c r="AB15" s="43"/>
      <c r="AC15" s="43"/>
    </row>
    <row r="16" spans="1:29" ht="12.75" customHeight="1" x14ac:dyDescent="0.2">
      <c r="A16" s="59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customHeight="1" x14ac:dyDescent="0.15">
      <c r="A17" s="28" t="str">
        <f>K4</f>
        <v>B5</v>
      </c>
      <c r="B17" s="166" t="s">
        <v>24</v>
      </c>
      <c r="C17" s="167"/>
      <c r="D17" s="167"/>
      <c r="E17" s="167"/>
      <c r="F17" s="167"/>
      <c r="G17" s="167"/>
      <c r="H17" s="167"/>
      <c r="I17" s="167"/>
      <c r="J17" s="168"/>
      <c r="K17" s="169" t="s">
        <v>25</v>
      </c>
      <c r="L17" s="167"/>
      <c r="M17" s="167"/>
      <c r="N17" s="167"/>
      <c r="O17" s="167"/>
      <c r="P17" s="167"/>
      <c r="Q17" s="167"/>
      <c r="R17" s="167"/>
      <c r="S17" s="168"/>
      <c r="T17" s="170" t="s">
        <v>26</v>
      </c>
      <c r="U17" s="171"/>
      <c r="V17" s="5"/>
      <c r="W17" s="5"/>
      <c r="X17" s="5"/>
      <c r="Y17" s="5"/>
      <c r="Z17" s="5"/>
      <c r="AA17" s="5"/>
      <c r="AB17" s="5"/>
      <c r="AC17" s="5"/>
    </row>
    <row r="18" spans="1:29" ht="15" customHeight="1" x14ac:dyDescent="0.15">
      <c r="A18" s="29" t="s">
        <v>27</v>
      </c>
      <c r="B18" s="164" t="str">
        <f>A8</f>
        <v>St Benoit Angers 1</v>
      </c>
      <c r="C18" s="161"/>
      <c r="D18" s="161"/>
      <c r="E18" s="161"/>
      <c r="F18" s="161"/>
      <c r="G18" s="161"/>
      <c r="H18" s="161"/>
      <c r="I18" s="161"/>
      <c r="J18" s="162"/>
      <c r="K18" s="165">
        <f>A15</f>
        <v>0</v>
      </c>
      <c r="L18" s="161"/>
      <c r="M18" s="161"/>
      <c r="N18" s="161"/>
      <c r="O18" s="161"/>
      <c r="P18" s="161"/>
      <c r="Q18" s="161"/>
      <c r="R18" s="161"/>
      <c r="S18" s="162"/>
      <c r="T18" s="30"/>
      <c r="U18" s="31"/>
      <c r="V18" s="5"/>
      <c r="W18" s="5"/>
      <c r="X18" s="5"/>
      <c r="Y18" s="5"/>
      <c r="Z18" s="5"/>
      <c r="AA18" s="5"/>
      <c r="AB18" s="5"/>
      <c r="AC18" s="32" t="s">
        <v>23</v>
      </c>
    </row>
    <row r="19" spans="1:29" ht="15" customHeight="1" x14ac:dyDescent="0.15">
      <c r="A19" s="33" t="s">
        <v>28</v>
      </c>
      <c r="B19" s="164" t="str">
        <f>A10</f>
        <v>St Louis Jallais 2</v>
      </c>
      <c r="C19" s="161"/>
      <c r="D19" s="161"/>
      <c r="E19" s="161"/>
      <c r="F19" s="161"/>
      <c r="G19" s="161"/>
      <c r="H19" s="161"/>
      <c r="I19" s="161"/>
      <c r="J19" s="162"/>
      <c r="K19" s="165" t="str">
        <f t="shared" ref="K19:K20" si="38">A13</f>
        <v>Noyant PA 2</v>
      </c>
      <c r="L19" s="161"/>
      <c r="M19" s="161"/>
      <c r="N19" s="161"/>
      <c r="O19" s="161"/>
      <c r="P19" s="161"/>
      <c r="Q19" s="161"/>
      <c r="R19" s="161"/>
      <c r="S19" s="162"/>
      <c r="T19" s="34"/>
      <c r="U19" s="35"/>
      <c r="V19" s="5"/>
      <c r="W19" s="5"/>
      <c r="X19" s="5"/>
      <c r="Y19" s="5"/>
      <c r="Z19" s="5"/>
      <c r="AA19" s="5"/>
      <c r="AB19" s="5"/>
      <c r="AC19" s="5"/>
    </row>
    <row r="20" spans="1:29" ht="15" customHeight="1" x14ac:dyDescent="0.15">
      <c r="A20" s="33" t="s">
        <v>29</v>
      </c>
      <c r="B20" s="164" t="str">
        <f t="shared" ref="B20:B21" si="39">A8</f>
        <v>St Benoit Angers 1</v>
      </c>
      <c r="C20" s="161"/>
      <c r="D20" s="161"/>
      <c r="E20" s="161"/>
      <c r="F20" s="161"/>
      <c r="G20" s="161"/>
      <c r="H20" s="161"/>
      <c r="I20" s="161"/>
      <c r="J20" s="162"/>
      <c r="K20" s="165" t="str">
        <f t="shared" si="38"/>
        <v>St Barthélémy La Vénaiserie 1</v>
      </c>
      <c r="L20" s="161"/>
      <c r="M20" s="161"/>
      <c r="N20" s="161"/>
      <c r="O20" s="161"/>
      <c r="P20" s="161"/>
      <c r="Q20" s="161"/>
      <c r="R20" s="161"/>
      <c r="S20" s="162"/>
      <c r="T20" s="34"/>
      <c r="U20" s="35"/>
      <c r="V20" s="5"/>
      <c r="W20" s="5"/>
      <c r="X20" s="5"/>
      <c r="Y20" s="5"/>
      <c r="Z20" s="5"/>
      <c r="AA20" s="5"/>
      <c r="AB20" s="5"/>
      <c r="AC20" s="32" t="s">
        <v>23</v>
      </c>
    </row>
    <row r="21" spans="1:29" ht="15" customHeight="1" x14ac:dyDescent="0.15">
      <c r="A21" s="33" t="s">
        <v>30</v>
      </c>
      <c r="B21" s="164" t="str">
        <f t="shared" si="39"/>
        <v>St Jo Cholet 1</v>
      </c>
      <c r="C21" s="161"/>
      <c r="D21" s="161"/>
      <c r="E21" s="161"/>
      <c r="F21" s="161"/>
      <c r="G21" s="161"/>
      <c r="H21" s="161"/>
      <c r="I21" s="161"/>
      <c r="J21" s="162"/>
      <c r="K21" s="165" t="str">
        <f t="shared" ref="K21:K22" si="40">A12</f>
        <v>Champtoceaux G Pompidou 1</v>
      </c>
      <c r="L21" s="161"/>
      <c r="M21" s="161"/>
      <c r="N21" s="161"/>
      <c r="O21" s="161"/>
      <c r="P21" s="161"/>
      <c r="Q21" s="161"/>
      <c r="R21" s="161"/>
      <c r="S21" s="162"/>
      <c r="T21" s="34"/>
      <c r="U21" s="35"/>
      <c r="V21" s="5"/>
      <c r="W21" s="5"/>
      <c r="X21" s="5"/>
      <c r="Y21" s="5"/>
      <c r="Z21" s="5"/>
      <c r="AA21" s="5"/>
      <c r="AB21" s="5"/>
      <c r="AC21" s="5"/>
    </row>
    <row r="22" spans="1:29" ht="15" customHeight="1" x14ac:dyDescent="0.15">
      <c r="A22" s="33" t="s">
        <v>31</v>
      </c>
      <c r="B22" s="164" t="str">
        <f>A8</f>
        <v>St Benoit Angers 1</v>
      </c>
      <c r="C22" s="161"/>
      <c r="D22" s="161"/>
      <c r="E22" s="161"/>
      <c r="F22" s="161"/>
      <c r="G22" s="161"/>
      <c r="H22" s="161"/>
      <c r="I22" s="161"/>
      <c r="J22" s="162"/>
      <c r="K22" s="165" t="str">
        <f t="shared" si="40"/>
        <v>Noyant PA 2</v>
      </c>
      <c r="L22" s="161"/>
      <c r="M22" s="161"/>
      <c r="N22" s="161"/>
      <c r="O22" s="161"/>
      <c r="P22" s="161"/>
      <c r="Q22" s="161"/>
      <c r="R22" s="161"/>
      <c r="S22" s="162"/>
      <c r="T22" s="34"/>
      <c r="U22" s="35"/>
      <c r="V22" s="5"/>
      <c r="W22" s="5"/>
      <c r="X22" s="5"/>
      <c r="Y22" s="5"/>
      <c r="Z22" s="5"/>
      <c r="AA22" s="5"/>
      <c r="AB22" s="5"/>
      <c r="AC22" s="5"/>
    </row>
    <row r="23" spans="1:29" ht="15" customHeight="1" x14ac:dyDescent="0.15">
      <c r="A23" s="33" t="s">
        <v>32</v>
      </c>
      <c r="B23" s="164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165" t="str">
        <f t="shared" ref="K23:K24" si="41">A11</f>
        <v>Angers F Landreau 1</v>
      </c>
      <c r="L23" s="161"/>
      <c r="M23" s="161"/>
      <c r="N23" s="161"/>
      <c r="O23" s="161"/>
      <c r="P23" s="161"/>
      <c r="Q23" s="161"/>
      <c r="R23" s="161"/>
      <c r="S23" s="162"/>
      <c r="T23" s="34"/>
      <c r="U23" s="35"/>
      <c r="V23" s="5"/>
      <c r="W23" s="5"/>
      <c r="X23" s="5"/>
      <c r="Y23" s="5"/>
      <c r="Z23" s="5"/>
      <c r="AA23" s="5"/>
      <c r="AB23" s="5"/>
      <c r="AC23" s="5"/>
    </row>
    <row r="24" spans="1:29" ht="15" customHeight="1" x14ac:dyDescent="0.15">
      <c r="A24" s="33" t="s">
        <v>33</v>
      </c>
      <c r="B24" s="164" t="str">
        <f>A8</f>
        <v>St Benoit Angers 1</v>
      </c>
      <c r="C24" s="161"/>
      <c r="D24" s="161"/>
      <c r="E24" s="161"/>
      <c r="F24" s="161"/>
      <c r="G24" s="161"/>
      <c r="H24" s="161"/>
      <c r="I24" s="161"/>
      <c r="J24" s="162"/>
      <c r="K24" s="165" t="str">
        <f t="shared" si="41"/>
        <v>Champtoceaux G Pompidou 1</v>
      </c>
      <c r="L24" s="161"/>
      <c r="M24" s="161"/>
      <c r="N24" s="161"/>
      <c r="O24" s="161"/>
      <c r="P24" s="161"/>
      <c r="Q24" s="161"/>
      <c r="R24" s="161"/>
      <c r="S24" s="162"/>
      <c r="T24" s="34"/>
      <c r="U24" s="35"/>
      <c r="V24" s="5"/>
      <c r="W24" s="5"/>
      <c r="X24" s="5"/>
      <c r="Y24" s="5"/>
      <c r="Z24" s="5"/>
      <c r="AA24" s="5"/>
      <c r="AB24" s="5"/>
      <c r="AC24" s="5"/>
    </row>
    <row r="25" spans="1:29" ht="15" customHeight="1" x14ac:dyDescent="0.15">
      <c r="A25" s="33" t="s">
        <v>34</v>
      </c>
      <c r="B25" s="160"/>
      <c r="C25" s="161"/>
      <c r="D25" s="161"/>
      <c r="E25" s="161"/>
      <c r="F25" s="161"/>
      <c r="G25" s="161"/>
      <c r="H25" s="161"/>
      <c r="I25" s="161"/>
      <c r="J25" s="162"/>
      <c r="K25" s="163"/>
      <c r="L25" s="161"/>
      <c r="M25" s="161"/>
      <c r="N25" s="161"/>
      <c r="O25" s="161"/>
      <c r="P25" s="161"/>
      <c r="Q25" s="161"/>
      <c r="R25" s="161"/>
      <c r="S25" s="162"/>
      <c r="T25" s="34"/>
      <c r="U25" s="35"/>
      <c r="V25" s="5"/>
      <c r="W25" s="5"/>
      <c r="X25" s="5"/>
      <c r="Y25" s="5"/>
      <c r="Z25" s="5"/>
      <c r="AA25" s="5"/>
      <c r="AB25" s="5"/>
      <c r="AC25" s="5"/>
    </row>
    <row r="26" spans="1:29" ht="15" customHeight="1" x14ac:dyDescent="0.15">
      <c r="A26" s="33" t="s">
        <v>35</v>
      </c>
      <c r="B26" s="160"/>
      <c r="C26" s="161"/>
      <c r="D26" s="161"/>
      <c r="E26" s="161"/>
      <c r="F26" s="161"/>
      <c r="G26" s="161"/>
      <c r="H26" s="161"/>
      <c r="I26" s="161"/>
      <c r="J26" s="162"/>
      <c r="K26" s="163"/>
      <c r="L26" s="161"/>
      <c r="M26" s="161"/>
      <c r="N26" s="161"/>
      <c r="O26" s="161"/>
      <c r="P26" s="161"/>
      <c r="Q26" s="161"/>
      <c r="R26" s="161"/>
      <c r="S26" s="162"/>
      <c r="T26" s="34"/>
      <c r="U26" s="35"/>
      <c r="V26" s="5"/>
      <c r="W26" s="5"/>
      <c r="X26" s="5"/>
      <c r="Y26" s="5"/>
      <c r="Z26" s="5"/>
      <c r="AA26" s="5"/>
      <c r="AB26" s="5"/>
      <c r="AC26" s="5"/>
    </row>
    <row r="27" spans="1:29" ht="15" customHeight="1" x14ac:dyDescent="0.15">
      <c r="A27" s="33" t="s">
        <v>36</v>
      </c>
      <c r="B27" s="164" t="str">
        <f>A14</f>
        <v>St Barthélémy La Vénaiserie 1</v>
      </c>
      <c r="C27" s="161"/>
      <c r="D27" s="161"/>
      <c r="E27" s="161"/>
      <c r="F27" s="161"/>
      <c r="G27" s="161"/>
      <c r="H27" s="161"/>
      <c r="I27" s="161"/>
      <c r="J27" s="162"/>
      <c r="K27" s="165" t="str">
        <f t="shared" ref="K27:K28" si="42">A10</f>
        <v>St Louis Jallais 2</v>
      </c>
      <c r="L27" s="161"/>
      <c r="M27" s="161"/>
      <c r="N27" s="161"/>
      <c r="O27" s="161"/>
      <c r="P27" s="161"/>
      <c r="Q27" s="161"/>
      <c r="R27" s="161"/>
      <c r="S27" s="162"/>
      <c r="T27" s="34"/>
      <c r="U27" s="35"/>
      <c r="V27" s="5"/>
      <c r="W27" s="5"/>
      <c r="X27" s="5"/>
      <c r="Y27" s="5"/>
      <c r="Z27" s="5"/>
      <c r="AA27" s="5"/>
      <c r="AB27" s="5"/>
      <c r="AC27" s="5"/>
    </row>
    <row r="28" spans="1:29" ht="15" customHeight="1" x14ac:dyDescent="0.15">
      <c r="A28" s="33" t="s">
        <v>37</v>
      </c>
      <c r="B28" s="164" t="str">
        <f>A8</f>
        <v>St Benoit Angers 1</v>
      </c>
      <c r="C28" s="161"/>
      <c r="D28" s="161"/>
      <c r="E28" s="161"/>
      <c r="F28" s="161"/>
      <c r="G28" s="161"/>
      <c r="H28" s="161"/>
      <c r="I28" s="161"/>
      <c r="J28" s="162"/>
      <c r="K28" s="165" t="str">
        <f t="shared" si="42"/>
        <v>Angers F Landreau 1</v>
      </c>
      <c r="L28" s="161"/>
      <c r="M28" s="161"/>
      <c r="N28" s="161"/>
      <c r="O28" s="161"/>
      <c r="P28" s="161"/>
      <c r="Q28" s="161"/>
      <c r="R28" s="161"/>
      <c r="S28" s="162"/>
      <c r="T28" s="34"/>
      <c r="U28" s="35"/>
      <c r="V28" s="5"/>
      <c r="W28" s="5"/>
      <c r="X28" s="5"/>
      <c r="Y28" s="5"/>
      <c r="Z28" s="5"/>
      <c r="AA28" s="5"/>
      <c r="AB28" s="5"/>
      <c r="AC28" s="5"/>
    </row>
    <row r="29" spans="1:29" ht="15" customHeight="1" x14ac:dyDescent="0.15">
      <c r="A29" s="33" t="s">
        <v>38</v>
      </c>
      <c r="B29" s="164" t="str">
        <f>A13</f>
        <v>Noyant PA 2</v>
      </c>
      <c r="C29" s="161"/>
      <c r="D29" s="161"/>
      <c r="E29" s="161"/>
      <c r="F29" s="161"/>
      <c r="G29" s="161"/>
      <c r="H29" s="161"/>
      <c r="I29" s="161"/>
      <c r="J29" s="162"/>
      <c r="K29" s="165" t="str">
        <f t="shared" ref="K29:K30" si="43">A9</f>
        <v>St Jo Cholet 1</v>
      </c>
      <c r="L29" s="161"/>
      <c r="M29" s="161"/>
      <c r="N29" s="161"/>
      <c r="O29" s="161"/>
      <c r="P29" s="161"/>
      <c r="Q29" s="161"/>
      <c r="R29" s="161"/>
      <c r="S29" s="162"/>
      <c r="T29" s="34"/>
      <c r="U29" s="35"/>
      <c r="V29" s="5"/>
      <c r="W29" s="5"/>
      <c r="X29" s="5"/>
      <c r="Y29" s="5"/>
      <c r="Z29" s="5"/>
      <c r="AA29" s="5"/>
      <c r="AB29" s="5"/>
      <c r="AC29" s="5"/>
    </row>
    <row r="30" spans="1:29" ht="15" customHeight="1" x14ac:dyDescent="0.15">
      <c r="A30" s="33" t="s">
        <v>39</v>
      </c>
      <c r="B30" s="164" t="str">
        <f>A8</f>
        <v>St Benoit Angers 1</v>
      </c>
      <c r="C30" s="161"/>
      <c r="D30" s="161"/>
      <c r="E30" s="161"/>
      <c r="F30" s="161"/>
      <c r="G30" s="161"/>
      <c r="H30" s="161"/>
      <c r="I30" s="161"/>
      <c r="J30" s="162"/>
      <c r="K30" s="165" t="str">
        <f t="shared" si="43"/>
        <v>St Louis Jallais 2</v>
      </c>
      <c r="L30" s="161"/>
      <c r="M30" s="161"/>
      <c r="N30" s="161"/>
      <c r="O30" s="161"/>
      <c r="P30" s="161"/>
      <c r="Q30" s="161"/>
      <c r="R30" s="161"/>
      <c r="S30" s="162"/>
      <c r="T30" s="34"/>
      <c r="U30" s="35"/>
      <c r="V30" s="5"/>
      <c r="W30" s="5"/>
      <c r="X30" s="5"/>
      <c r="Y30" s="5"/>
      <c r="Z30" s="5"/>
      <c r="AA30" s="5"/>
      <c r="AB30" s="5"/>
      <c r="AC30" s="5"/>
    </row>
    <row r="31" spans="1:29" ht="15" customHeight="1" x14ac:dyDescent="0.15">
      <c r="A31" s="33" t="s">
        <v>40</v>
      </c>
      <c r="B31" s="164" t="str">
        <f>A12</f>
        <v>Champtoceaux G Pompidou 1</v>
      </c>
      <c r="C31" s="161"/>
      <c r="D31" s="161"/>
      <c r="E31" s="161"/>
      <c r="F31" s="161"/>
      <c r="G31" s="161"/>
      <c r="H31" s="161"/>
      <c r="I31" s="161"/>
      <c r="J31" s="162"/>
      <c r="K31" s="165">
        <f>A15</f>
        <v>0</v>
      </c>
      <c r="L31" s="161"/>
      <c r="M31" s="161"/>
      <c r="N31" s="161"/>
      <c r="O31" s="161"/>
      <c r="P31" s="161"/>
      <c r="Q31" s="161"/>
      <c r="R31" s="161"/>
      <c r="S31" s="162"/>
      <c r="T31" s="34"/>
      <c r="U31" s="35"/>
      <c r="V31" s="5"/>
      <c r="W31" s="5"/>
      <c r="X31" s="5"/>
      <c r="Y31" s="5"/>
      <c r="Z31" s="5"/>
      <c r="AA31" s="5"/>
      <c r="AB31" s="5"/>
      <c r="AC31" s="5"/>
    </row>
    <row r="32" spans="1:29" ht="15" customHeight="1" x14ac:dyDescent="0.15">
      <c r="A32" s="33" t="s">
        <v>41</v>
      </c>
      <c r="B32" s="164" t="str">
        <f>A8</f>
        <v>St Benoit Angers 1</v>
      </c>
      <c r="C32" s="161"/>
      <c r="D32" s="161"/>
      <c r="E32" s="161"/>
      <c r="F32" s="161"/>
      <c r="G32" s="161"/>
      <c r="H32" s="161"/>
      <c r="I32" s="161"/>
      <c r="J32" s="162"/>
      <c r="K32" s="165" t="str">
        <f>A9</f>
        <v>St Jo Cholet 1</v>
      </c>
      <c r="L32" s="161"/>
      <c r="M32" s="161"/>
      <c r="N32" s="161"/>
      <c r="O32" s="161"/>
      <c r="P32" s="161"/>
      <c r="Q32" s="161"/>
      <c r="R32" s="161"/>
      <c r="S32" s="162"/>
      <c r="T32" s="34"/>
      <c r="U32" s="3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15">
      <c r="A33" s="33" t="s">
        <v>42</v>
      </c>
      <c r="B33" s="164" t="str">
        <f>A11</f>
        <v>Angers F Landreau 1</v>
      </c>
      <c r="C33" s="161"/>
      <c r="D33" s="161"/>
      <c r="E33" s="161"/>
      <c r="F33" s="161"/>
      <c r="G33" s="161"/>
      <c r="H33" s="161"/>
      <c r="I33" s="161"/>
      <c r="J33" s="162"/>
      <c r="K33" s="165" t="str">
        <f>A14</f>
        <v>St Barthélémy La Vénaiserie 1</v>
      </c>
      <c r="L33" s="161"/>
      <c r="M33" s="161"/>
      <c r="N33" s="161"/>
      <c r="O33" s="161"/>
      <c r="P33" s="161"/>
      <c r="Q33" s="161"/>
      <c r="R33" s="161"/>
      <c r="S33" s="162"/>
      <c r="T33" s="34"/>
      <c r="U33" s="3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15">
      <c r="A34" s="33" t="s">
        <v>43</v>
      </c>
      <c r="B34" s="160"/>
      <c r="C34" s="161"/>
      <c r="D34" s="161"/>
      <c r="E34" s="161"/>
      <c r="F34" s="161"/>
      <c r="G34" s="161"/>
      <c r="H34" s="161"/>
      <c r="I34" s="161"/>
      <c r="J34" s="162"/>
      <c r="K34" s="163"/>
      <c r="L34" s="161"/>
      <c r="M34" s="161"/>
      <c r="N34" s="161"/>
      <c r="O34" s="161"/>
      <c r="P34" s="161"/>
      <c r="Q34" s="161"/>
      <c r="R34" s="161"/>
      <c r="S34" s="162"/>
      <c r="T34" s="34"/>
      <c r="U34" s="3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15">
      <c r="A35" s="28" t="str">
        <f>T4</f>
        <v>B6</v>
      </c>
      <c r="B35" s="197" t="s">
        <v>24</v>
      </c>
      <c r="C35" s="194"/>
      <c r="D35" s="194"/>
      <c r="E35" s="194"/>
      <c r="F35" s="194"/>
      <c r="G35" s="194"/>
      <c r="H35" s="194"/>
      <c r="I35" s="194"/>
      <c r="J35" s="195"/>
      <c r="K35" s="198" t="s">
        <v>25</v>
      </c>
      <c r="L35" s="194"/>
      <c r="M35" s="194"/>
      <c r="N35" s="194"/>
      <c r="O35" s="194"/>
      <c r="P35" s="194"/>
      <c r="Q35" s="194"/>
      <c r="R35" s="194"/>
      <c r="S35" s="195"/>
      <c r="T35" s="170" t="s">
        <v>26</v>
      </c>
      <c r="U35" s="171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15">
      <c r="A36" s="29" t="s">
        <v>27</v>
      </c>
      <c r="B36" s="164" t="str">
        <f>A9</f>
        <v>St Jo Cholet 1</v>
      </c>
      <c r="C36" s="161"/>
      <c r="D36" s="161"/>
      <c r="E36" s="161"/>
      <c r="F36" s="161"/>
      <c r="G36" s="161"/>
      <c r="H36" s="161"/>
      <c r="I36" s="161"/>
      <c r="J36" s="162"/>
      <c r="K36" s="165" t="str">
        <f>A14</f>
        <v>St Barthélémy La Vénaiserie 1</v>
      </c>
      <c r="L36" s="161"/>
      <c r="M36" s="161"/>
      <c r="N36" s="161"/>
      <c r="O36" s="161"/>
      <c r="P36" s="161"/>
      <c r="Q36" s="161"/>
      <c r="R36" s="161"/>
      <c r="S36" s="162"/>
      <c r="T36" s="30"/>
      <c r="U36" s="31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15">
      <c r="A37" s="33" t="s">
        <v>28</v>
      </c>
      <c r="B37" s="164" t="str">
        <f>A11</f>
        <v>Angers F Landreau 1</v>
      </c>
      <c r="C37" s="161"/>
      <c r="D37" s="161"/>
      <c r="E37" s="161"/>
      <c r="F37" s="161"/>
      <c r="G37" s="161"/>
      <c r="H37" s="161"/>
      <c r="I37" s="161"/>
      <c r="J37" s="162"/>
      <c r="K37" s="165" t="str">
        <f t="shared" ref="K37:K38" si="44">A12</f>
        <v>Champtoceaux G Pompidou 1</v>
      </c>
      <c r="L37" s="161"/>
      <c r="M37" s="161"/>
      <c r="N37" s="161"/>
      <c r="O37" s="161"/>
      <c r="P37" s="161"/>
      <c r="Q37" s="161"/>
      <c r="R37" s="161"/>
      <c r="S37" s="162"/>
      <c r="T37" s="34"/>
      <c r="U37" s="3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15">
      <c r="A38" s="33" t="s">
        <v>29</v>
      </c>
      <c r="B38" s="164">
        <f>A15</f>
        <v>0</v>
      </c>
      <c r="C38" s="161"/>
      <c r="D38" s="161"/>
      <c r="E38" s="161"/>
      <c r="F38" s="161"/>
      <c r="G38" s="161"/>
      <c r="H38" s="161"/>
      <c r="I38" s="161"/>
      <c r="J38" s="162"/>
      <c r="K38" s="165" t="str">
        <f t="shared" si="44"/>
        <v>Noyant PA 2</v>
      </c>
      <c r="L38" s="161"/>
      <c r="M38" s="161"/>
      <c r="N38" s="161"/>
      <c r="O38" s="161"/>
      <c r="P38" s="161"/>
      <c r="Q38" s="161"/>
      <c r="R38" s="161"/>
      <c r="S38" s="162"/>
      <c r="T38" s="34"/>
      <c r="U38" s="3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15">
      <c r="A39" s="33" t="s">
        <v>30</v>
      </c>
      <c r="B39" s="164" t="str">
        <f>A10</f>
        <v>St Louis Jallais 2</v>
      </c>
      <c r="C39" s="161"/>
      <c r="D39" s="161"/>
      <c r="E39" s="161"/>
      <c r="F39" s="161"/>
      <c r="G39" s="161"/>
      <c r="H39" s="161"/>
      <c r="I39" s="161"/>
      <c r="J39" s="162"/>
      <c r="K39" s="165" t="str">
        <f t="shared" ref="K39:K40" si="45">A11</f>
        <v>Angers F Landreau 1</v>
      </c>
      <c r="L39" s="161"/>
      <c r="M39" s="161"/>
      <c r="N39" s="161"/>
      <c r="O39" s="161"/>
      <c r="P39" s="161"/>
      <c r="Q39" s="161"/>
      <c r="R39" s="161"/>
      <c r="S39" s="162"/>
      <c r="T39" s="34"/>
      <c r="U39" s="3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15">
      <c r="A40" s="33" t="s">
        <v>31</v>
      </c>
      <c r="B40" s="164" t="str">
        <f>A14</f>
        <v>St Barthélémy La Vénaiserie 1</v>
      </c>
      <c r="C40" s="161"/>
      <c r="D40" s="161"/>
      <c r="E40" s="161"/>
      <c r="F40" s="161"/>
      <c r="G40" s="161"/>
      <c r="H40" s="161"/>
      <c r="I40" s="161"/>
      <c r="J40" s="162"/>
      <c r="K40" s="165" t="str">
        <f t="shared" si="45"/>
        <v>Champtoceaux G Pompidou 1</v>
      </c>
      <c r="L40" s="161"/>
      <c r="M40" s="161"/>
      <c r="N40" s="161"/>
      <c r="O40" s="161"/>
      <c r="P40" s="161"/>
      <c r="Q40" s="161"/>
      <c r="R40" s="161"/>
      <c r="S40" s="162"/>
      <c r="T40" s="34"/>
      <c r="U40" s="3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15">
      <c r="A41" s="33" t="s">
        <v>32</v>
      </c>
      <c r="B41" s="164" t="str">
        <f>A9</f>
        <v>St Jo Cholet 1</v>
      </c>
      <c r="C41" s="161"/>
      <c r="D41" s="161"/>
      <c r="E41" s="161"/>
      <c r="F41" s="161"/>
      <c r="G41" s="161"/>
      <c r="H41" s="161"/>
      <c r="I41" s="161"/>
      <c r="J41" s="162"/>
      <c r="K41" s="165" t="str">
        <f t="shared" ref="K41:K42" si="46">A10</f>
        <v>St Louis Jallais 2</v>
      </c>
      <c r="L41" s="161"/>
      <c r="M41" s="161"/>
      <c r="N41" s="161"/>
      <c r="O41" s="161"/>
      <c r="P41" s="161"/>
      <c r="Q41" s="161"/>
      <c r="R41" s="161"/>
      <c r="S41" s="162"/>
      <c r="T41" s="34"/>
      <c r="U41" s="3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15">
      <c r="A42" s="33" t="s">
        <v>33</v>
      </c>
      <c r="B42" s="164" t="str">
        <f>A13</f>
        <v>Noyant PA 2</v>
      </c>
      <c r="C42" s="161"/>
      <c r="D42" s="161"/>
      <c r="E42" s="161"/>
      <c r="F42" s="161"/>
      <c r="G42" s="161"/>
      <c r="H42" s="161"/>
      <c r="I42" s="161"/>
      <c r="J42" s="162"/>
      <c r="K42" s="165" t="str">
        <f t="shared" si="46"/>
        <v>Angers F Landreau 1</v>
      </c>
      <c r="L42" s="161"/>
      <c r="M42" s="161"/>
      <c r="N42" s="161"/>
      <c r="O42" s="161"/>
      <c r="P42" s="161"/>
      <c r="Q42" s="161"/>
      <c r="R42" s="161"/>
      <c r="S42" s="162"/>
      <c r="T42" s="34"/>
      <c r="U42" s="3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15">
      <c r="A43" s="33" t="s">
        <v>34</v>
      </c>
      <c r="B43" s="160"/>
      <c r="C43" s="161"/>
      <c r="D43" s="161"/>
      <c r="E43" s="161"/>
      <c r="F43" s="161"/>
      <c r="G43" s="161"/>
      <c r="H43" s="161"/>
      <c r="I43" s="161"/>
      <c r="J43" s="162"/>
      <c r="K43" s="163"/>
      <c r="L43" s="161"/>
      <c r="M43" s="161"/>
      <c r="N43" s="161"/>
      <c r="O43" s="161"/>
      <c r="P43" s="161"/>
      <c r="Q43" s="161"/>
      <c r="R43" s="161"/>
      <c r="S43" s="162"/>
      <c r="T43" s="34"/>
      <c r="U43" s="35"/>
      <c r="V43" s="5"/>
      <c r="W43" s="5"/>
      <c r="X43" s="5"/>
      <c r="Y43" s="36" t="s">
        <v>23</v>
      </c>
      <c r="Z43" s="5"/>
      <c r="AA43" s="5"/>
      <c r="AB43" s="5"/>
      <c r="AC43" s="5"/>
    </row>
    <row r="44" spans="1:29" ht="15" customHeight="1" x14ac:dyDescent="0.15">
      <c r="A44" s="33" t="s">
        <v>35</v>
      </c>
      <c r="B44" s="160"/>
      <c r="C44" s="161"/>
      <c r="D44" s="161"/>
      <c r="E44" s="161"/>
      <c r="F44" s="161"/>
      <c r="G44" s="161"/>
      <c r="H44" s="161"/>
      <c r="I44" s="161"/>
      <c r="J44" s="162"/>
      <c r="K44" s="163"/>
      <c r="L44" s="161"/>
      <c r="M44" s="161"/>
      <c r="N44" s="161"/>
      <c r="O44" s="161"/>
      <c r="P44" s="161"/>
      <c r="Q44" s="161"/>
      <c r="R44" s="161"/>
      <c r="S44" s="162"/>
      <c r="T44" s="34"/>
      <c r="U44" s="35"/>
      <c r="V44" s="5"/>
      <c r="W44" s="5"/>
      <c r="X44" s="5"/>
      <c r="Y44" s="5"/>
      <c r="Z44" s="5"/>
      <c r="AA44" s="5"/>
      <c r="AB44" s="5"/>
      <c r="AC44" s="37" t="s">
        <v>23</v>
      </c>
    </row>
    <row r="45" spans="1:29" ht="15" customHeight="1" x14ac:dyDescent="0.15">
      <c r="A45" s="33" t="s">
        <v>36</v>
      </c>
      <c r="B45" s="164">
        <f>A15</f>
        <v>0</v>
      </c>
      <c r="C45" s="161"/>
      <c r="D45" s="161"/>
      <c r="E45" s="161"/>
      <c r="F45" s="161"/>
      <c r="G45" s="161"/>
      <c r="H45" s="161"/>
      <c r="I45" s="161"/>
      <c r="J45" s="162"/>
      <c r="K45" s="165" t="str">
        <f t="shared" ref="K45:K46" si="47">A9</f>
        <v>St Jo Cholet 1</v>
      </c>
      <c r="L45" s="161"/>
      <c r="M45" s="161"/>
      <c r="N45" s="161"/>
      <c r="O45" s="161"/>
      <c r="P45" s="161"/>
      <c r="Q45" s="161"/>
      <c r="R45" s="161"/>
      <c r="S45" s="162"/>
      <c r="T45" s="34"/>
      <c r="U45" s="35"/>
      <c r="V45" s="38" t="s">
        <v>23</v>
      </c>
      <c r="W45" s="5"/>
      <c r="X45" s="5"/>
      <c r="Y45" s="5"/>
      <c r="Z45" s="5"/>
      <c r="AA45" s="5"/>
      <c r="AB45" s="5"/>
      <c r="AC45" s="5"/>
    </row>
    <row r="46" spans="1:29" ht="15" customHeight="1" x14ac:dyDescent="0.15">
      <c r="A46" s="33" t="s">
        <v>37</v>
      </c>
      <c r="B46" s="164" t="str">
        <f>A12</f>
        <v>Champtoceaux G Pompidou 1</v>
      </c>
      <c r="C46" s="161"/>
      <c r="D46" s="161"/>
      <c r="E46" s="161"/>
      <c r="F46" s="161"/>
      <c r="G46" s="161"/>
      <c r="H46" s="161"/>
      <c r="I46" s="161"/>
      <c r="J46" s="162"/>
      <c r="K46" s="165" t="str">
        <f t="shared" si="47"/>
        <v>St Louis Jallais 2</v>
      </c>
      <c r="L46" s="161"/>
      <c r="M46" s="161"/>
      <c r="N46" s="161"/>
      <c r="O46" s="161"/>
      <c r="P46" s="161"/>
      <c r="Q46" s="161"/>
      <c r="R46" s="161"/>
      <c r="S46" s="162"/>
      <c r="T46" s="34"/>
      <c r="U46" s="35"/>
      <c r="V46" s="38" t="s">
        <v>23</v>
      </c>
      <c r="W46" s="5"/>
      <c r="X46" s="5"/>
      <c r="Y46" s="5"/>
      <c r="Z46" s="5"/>
      <c r="AA46" s="5"/>
      <c r="AB46" s="5"/>
      <c r="AC46" s="5"/>
    </row>
    <row r="47" spans="1:29" ht="15" customHeight="1" x14ac:dyDescent="0.15">
      <c r="A47" s="33" t="s">
        <v>38</v>
      </c>
      <c r="B47" s="164" t="str">
        <f>A14</f>
        <v>St Barthélémy La Vénaiserie 1</v>
      </c>
      <c r="C47" s="161"/>
      <c r="D47" s="161"/>
      <c r="E47" s="161"/>
      <c r="F47" s="161"/>
      <c r="G47" s="161"/>
      <c r="H47" s="161"/>
      <c r="I47" s="161"/>
      <c r="J47" s="162"/>
      <c r="K47" s="165">
        <f>A15</f>
        <v>0</v>
      </c>
      <c r="L47" s="161"/>
      <c r="M47" s="161"/>
      <c r="N47" s="161"/>
      <c r="O47" s="161"/>
      <c r="P47" s="161"/>
      <c r="Q47" s="161"/>
      <c r="R47" s="161"/>
      <c r="S47" s="162"/>
      <c r="T47" s="34"/>
      <c r="U47" s="3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15">
      <c r="A48" s="33" t="s">
        <v>39</v>
      </c>
      <c r="B48" s="164" t="str">
        <f>A11</f>
        <v>Angers F Landreau 1</v>
      </c>
      <c r="C48" s="161"/>
      <c r="D48" s="161"/>
      <c r="E48" s="161"/>
      <c r="F48" s="161"/>
      <c r="G48" s="161"/>
      <c r="H48" s="161"/>
      <c r="I48" s="161"/>
      <c r="J48" s="162"/>
      <c r="K48" s="165" t="str">
        <f>A9</f>
        <v>St Jo Cholet 1</v>
      </c>
      <c r="L48" s="161"/>
      <c r="M48" s="161"/>
      <c r="N48" s="161"/>
      <c r="O48" s="161"/>
      <c r="P48" s="161"/>
      <c r="Q48" s="161"/>
      <c r="R48" s="161"/>
      <c r="S48" s="162"/>
      <c r="T48" s="34"/>
      <c r="U48" s="35"/>
      <c r="V48" s="5"/>
      <c r="W48" s="5"/>
      <c r="X48" s="5"/>
      <c r="Y48" s="5"/>
      <c r="Z48" s="5"/>
      <c r="AA48" s="5"/>
      <c r="AB48" s="5"/>
      <c r="AC48" s="5"/>
    </row>
    <row r="49" spans="1:29" ht="15" customHeight="1" x14ac:dyDescent="0.15">
      <c r="A49" s="33" t="s">
        <v>40</v>
      </c>
      <c r="B49" s="164" t="str">
        <f>A13</f>
        <v>Noyant PA 2</v>
      </c>
      <c r="C49" s="161"/>
      <c r="D49" s="161"/>
      <c r="E49" s="161"/>
      <c r="F49" s="161"/>
      <c r="G49" s="161"/>
      <c r="H49" s="161"/>
      <c r="I49" s="161"/>
      <c r="J49" s="162"/>
      <c r="K49" s="165" t="str">
        <f t="shared" ref="K49:K50" si="48">A14</f>
        <v>St Barthélémy La Vénaiserie 1</v>
      </c>
      <c r="L49" s="161"/>
      <c r="M49" s="161"/>
      <c r="N49" s="161"/>
      <c r="O49" s="161"/>
      <c r="P49" s="161"/>
      <c r="Q49" s="161"/>
      <c r="R49" s="161"/>
      <c r="S49" s="162"/>
      <c r="T49" s="34"/>
      <c r="U49" s="35"/>
      <c r="V49" s="5"/>
      <c r="W49" s="5"/>
      <c r="X49" s="5"/>
      <c r="Y49" s="5"/>
      <c r="Z49" s="5"/>
      <c r="AA49" s="5"/>
      <c r="AB49" s="5"/>
      <c r="AC49" s="5"/>
    </row>
    <row r="50" spans="1:29" ht="15" customHeight="1" x14ac:dyDescent="0.15">
      <c r="A50" s="33" t="s">
        <v>41</v>
      </c>
      <c r="B50" s="164" t="str">
        <f>A10</f>
        <v>St Louis Jallais 2</v>
      </c>
      <c r="C50" s="161"/>
      <c r="D50" s="161"/>
      <c r="E50" s="161"/>
      <c r="F50" s="161"/>
      <c r="G50" s="161"/>
      <c r="H50" s="161"/>
      <c r="I50" s="161"/>
      <c r="J50" s="162"/>
      <c r="K50" s="165">
        <f t="shared" si="48"/>
        <v>0</v>
      </c>
      <c r="L50" s="161"/>
      <c r="M50" s="161"/>
      <c r="N50" s="161"/>
      <c r="O50" s="161"/>
      <c r="P50" s="161"/>
      <c r="Q50" s="161"/>
      <c r="R50" s="161"/>
      <c r="S50" s="162"/>
      <c r="T50" s="34"/>
      <c r="U50" s="35"/>
      <c r="V50" s="5"/>
      <c r="W50" s="5"/>
      <c r="X50" s="5"/>
      <c r="Y50" s="5"/>
      <c r="Z50" s="5"/>
      <c r="AA50" s="5"/>
      <c r="AB50" s="5"/>
      <c r="AC50" s="5"/>
    </row>
    <row r="51" spans="1:29" ht="15" customHeight="1" x14ac:dyDescent="0.15">
      <c r="A51" s="33" t="s">
        <v>42</v>
      </c>
      <c r="B51" s="164" t="str">
        <f>A12</f>
        <v>Champtoceaux G Pompidou 1</v>
      </c>
      <c r="C51" s="161"/>
      <c r="D51" s="161"/>
      <c r="E51" s="161"/>
      <c r="F51" s="161"/>
      <c r="G51" s="161"/>
      <c r="H51" s="161"/>
      <c r="I51" s="161"/>
      <c r="J51" s="162"/>
      <c r="K51" s="165" t="str">
        <f>A13</f>
        <v>Noyant PA 2</v>
      </c>
      <c r="L51" s="161"/>
      <c r="M51" s="161"/>
      <c r="N51" s="161"/>
      <c r="O51" s="161"/>
      <c r="P51" s="161"/>
      <c r="Q51" s="161"/>
      <c r="R51" s="161"/>
      <c r="S51" s="162"/>
      <c r="T51" s="34"/>
      <c r="U51" s="35"/>
      <c r="V51" s="5"/>
      <c r="W51" s="5"/>
      <c r="X51" s="5"/>
      <c r="Y51" s="5"/>
      <c r="Z51" s="5"/>
      <c r="AA51" s="5"/>
      <c r="AB51" s="5"/>
      <c r="AC51" s="5"/>
    </row>
    <row r="52" spans="1:29" ht="15" customHeight="1" x14ac:dyDescent="0.15">
      <c r="A52" s="39" t="s">
        <v>44</v>
      </c>
      <c r="B52" s="196"/>
      <c r="C52" s="194"/>
      <c r="D52" s="194"/>
      <c r="E52" s="194"/>
      <c r="F52" s="194"/>
      <c r="G52" s="194"/>
      <c r="H52" s="194"/>
      <c r="I52" s="194"/>
      <c r="J52" s="195"/>
      <c r="K52" s="193"/>
      <c r="L52" s="194"/>
      <c r="M52" s="194"/>
      <c r="N52" s="194"/>
      <c r="O52" s="194"/>
      <c r="P52" s="194"/>
      <c r="Q52" s="194"/>
      <c r="R52" s="194"/>
      <c r="S52" s="195"/>
      <c r="T52" s="40"/>
      <c r="U52" s="41"/>
      <c r="V52" s="5"/>
      <c r="W52" s="5"/>
      <c r="X52" s="5"/>
      <c r="Y52" s="5"/>
      <c r="Z52" s="5"/>
      <c r="AA52" s="5"/>
      <c r="AB52" s="5"/>
      <c r="AC52" s="42" t="s">
        <v>23</v>
      </c>
    </row>
    <row r="53" spans="1:29" ht="1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42" t="s">
        <v>23</v>
      </c>
    </row>
  </sheetData>
  <mergeCells count="91">
    <mergeCell ref="K25:S25"/>
    <mergeCell ref="K26:S26"/>
    <mergeCell ref="K27:S27"/>
    <mergeCell ref="K28:S28"/>
    <mergeCell ref="K29:S29"/>
    <mergeCell ref="B35:J35"/>
    <mergeCell ref="K35:S35"/>
    <mergeCell ref="T35:U35"/>
    <mergeCell ref="B36:J36"/>
    <mergeCell ref="K36:S36"/>
    <mergeCell ref="B37:J37"/>
    <mergeCell ref="K37:S37"/>
    <mergeCell ref="B38:J38"/>
    <mergeCell ref="K38:S38"/>
    <mergeCell ref="B39:J39"/>
    <mergeCell ref="K39:S39"/>
    <mergeCell ref="B40:J40"/>
    <mergeCell ref="K40:S40"/>
    <mergeCell ref="K41:S41"/>
    <mergeCell ref="B48:J48"/>
    <mergeCell ref="B49:J49"/>
    <mergeCell ref="K49:S49"/>
    <mergeCell ref="B50:J50"/>
    <mergeCell ref="B51:J51"/>
    <mergeCell ref="B52:J52"/>
    <mergeCell ref="B41:J41"/>
    <mergeCell ref="B42:J42"/>
    <mergeCell ref="B43:J43"/>
    <mergeCell ref="B44:J44"/>
    <mergeCell ref="B45:J45"/>
    <mergeCell ref="B46:J46"/>
    <mergeCell ref="B47:J47"/>
    <mergeCell ref="K50:S50"/>
    <mergeCell ref="K51:S51"/>
    <mergeCell ref="K52:S52"/>
    <mergeCell ref="K42:S42"/>
    <mergeCell ref="K43:S43"/>
    <mergeCell ref="K44:S44"/>
    <mergeCell ref="K45:S45"/>
    <mergeCell ref="K46:S46"/>
    <mergeCell ref="K47:S47"/>
    <mergeCell ref="K48:S48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7:J17"/>
    <mergeCell ref="K17:S17"/>
    <mergeCell ref="T17:U17"/>
    <mergeCell ref="B18:J18"/>
    <mergeCell ref="K18:S18"/>
    <mergeCell ref="B19:J19"/>
    <mergeCell ref="K19:S19"/>
    <mergeCell ref="B20:J20"/>
    <mergeCell ref="K20:S20"/>
    <mergeCell ref="B21:J21"/>
    <mergeCell ref="K21:S21"/>
    <mergeCell ref="B22:J22"/>
    <mergeCell ref="K22:S22"/>
    <mergeCell ref="K23:S23"/>
    <mergeCell ref="B23:J23"/>
    <mergeCell ref="B24:J24"/>
    <mergeCell ref="K24:S24"/>
    <mergeCell ref="B25:J25"/>
    <mergeCell ref="B26:J26"/>
    <mergeCell ref="B27:J27"/>
    <mergeCell ref="B28:J28"/>
    <mergeCell ref="B29:J29"/>
    <mergeCell ref="B34:J34"/>
    <mergeCell ref="K34:S34"/>
    <mergeCell ref="B30:J30"/>
    <mergeCell ref="B31:J31"/>
    <mergeCell ref="B32:J32"/>
    <mergeCell ref="B33:J33"/>
    <mergeCell ref="K33:S33"/>
    <mergeCell ref="K31:S31"/>
    <mergeCell ref="K32:S32"/>
    <mergeCell ref="K30:S30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53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Paramètres!H1</f>
        <v>G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 t="str">
        <f>Paramètres!H3</f>
        <v>B7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 t="str">
        <f>Paramètres!H4</f>
        <v>B8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8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209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 t="str">
        <f>Paramètres!H6</f>
        <v>St Benoit Angers 2</v>
      </c>
      <c r="B8" s="48">
        <f>IF(C8&lt;&gt;"",IF((C8-D8)&gt;0,Paramètres!$B$17,IF((C8-D8)&lt;0,Paramètres!$B$19,IF((C8-D8)=0,Paramètres!$B$18))),"")</f>
        <v>1</v>
      </c>
      <c r="C8" s="11">
        <f t="shared" ref="C8:D8" si="0">T18</f>
        <v>0</v>
      </c>
      <c r="D8" s="12">
        <f t="shared" si="0"/>
        <v>0</v>
      </c>
      <c r="E8" s="10">
        <f>IF(F8&lt;&gt;"",IF((F8-G8)&gt;0,Paramètres!$B$17,IF((F8-G8)&lt;0,Paramètres!$B$19,IF((F8-G8)=0,Paramètres!$B$18))),"")</f>
        <v>1</v>
      </c>
      <c r="F8" s="11">
        <f t="shared" ref="F8:G8" si="1">T20</f>
        <v>0</v>
      </c>
      <c r="G8" s="12">
        <f t="shared" si="1"/>
        <v>0</v>
      </c>
      <c r="H8" s="10">
        <f>IF(I8&lt;&gt;"",IF((I8-J8)&gt;0,Paramètres!$B$17,IF((I8-J8)&lt;0,Paramètres!$B$19,IF((I8-J8)=0,Paramètres!$B$18))),"")</f>
        <v>1</v>
      </c>
      <c r="I8" s="11">
        <f t="shared" ref="I8:J8" si="2">T22</f>
        <v>0</v>
      </c>
      <c r="J8" s="12">
        <f t="shared" si="2"/>
        <v>0</v>
      </c>
      <c r="K8" s="10">
        <f>IF(L8&lt;&gt;"",IF((L8-M8)&gt;0,Paramètres!$B$17,IF((L8-M8)&lt;0,Paramètres!$B$19,IF((L8-M8)=0,Paramètres!$B$18))),"")</f>
        <v>1</v>
      </c>
      <c r="L8" s="11">
        <f t="shared" ref="L8:M8" si="3">T24</f>
        <v>0</v>
      </c>
      <c r="M8" s="12">
        <f t="shared" si="3"/>
        <v>0</v>
      </c>
      <c r="N8" s="10">
        <f>IF(O8&lt;&gt;"",IF((O8-P8)&gt;0,Paramètres!$B$17,IF((O8-P8)&lt;0,Paramètres!$B$19,IF((O8-P8)=0,Paramètres!$B$18))),"")</f>
        <v>1</v>
      </c>
      <c r="O8" s="11">
        <f t="shared" ref="O8:P8" si="4">T28</f>
        <v>0</v>
      </c>
      <c r="P8" s="12">
        <f t="shared" si="4"/>
        <v>0</v>
      </c>
      <c r="Q8" s="10">
        <f>IF(R8&lt;&gt;"",IF((R8-S8)&gt;0,Paramètres!$B$17,IF((R8-S8)&lt;0,Paramètres!$B$19,IF((R8-S8)=0,Paramètres!$B$18))),"")</f>
        <v>1</v>
      </c>
      <c r="R8" s="11">
        <f>T30</f>
        <v>0</v>
      </c>
      <c r="S8" s="12">
        <f>U28</f>
        <v>0</v>
      </c>
      <c r="T8" s="10">
        <f>IF(U8&lt;&gt;"",IF((U8-V8)&gt;0,Paramètres!$B$17,IF((U8-V8)&lt;0,Paramètres!$B$19,IF((U8-V8)=0,Paramètres!$B$18))),"")</f>
        <v>1</v>
      </c>
      <c r="U8" s="11">
        <f t="shared" ref="U8:V8" si="5">T32</f>
        <v>0</v>
      </c>
      <c r="V8" s="12">
        <f t="shared" si="5"/>
        <v>0</v>
      </c>
      <c r="W8" s="49">
        <f t="shared" ref="W8:X8" si="6">C8+F8+I8+L8+O8+R8+U8</f>
        <v>0</v>
      </c>
      <c r="X8" s="50">
        <f t="shared" si="6"/>
        <v>0</v>
      </c>
      <c r="Y8" s="51">
        <f t="shared" ref="Y8:Y15" si="7">B8+E8+H8+K8+N8+Q8+T8</f>
        <v>7</v>
      </c>
      <c r="Z8" s="16">
        <f t="shared" ref="Z8:Z15" si="8">IFERROR(W8-X8,"")</f>
        <v>0</v>
      </c>
      <c r="AA8" s="52">
        <f t="shared" ref="AA8:AA15" si="9">COUNTIFS($Y$8:$Y$15,"&gt;"&amp;$Y8)+COUNTIFS($Y$8:$Y$15,Y8,$Z$8:$Z$15,"&gt;"&amp;$Z8)+COUNTIFS($Y$8:$Y$15,Y8,$Z$8:$Z$15,Z8,$W$8:$W$15,"&gt;"&amp;$W8)+1</f>
        <v>1</v>
      </c>
      <c r="AB8" s="43"/>
      <c r="AC8" s="43"/>
    </row>
    <row r="9" spans="1:29" ht="19.5" customHeight="1" x14ac:dyDescent="0.25">
      <c r="A9" s="53" t="str">
        <f>Paramètres!H7</f>
        <v>St Jo Doué 1</v>
      </c>
      <c r="B9" s="48">
        <f>IF(C9&lt;&gt;"",IF((C9-D9)&gt;0,Paramètres!$B$17,IF((C9-D9)&lt;0,Paramètres!$B$19,IF((C9-D9)=0,Paramètres!$B$18))),"")</f>
        <v>1</v>
      </c>
      <c r="C9" s="11">
        <f t="shared" ref="C9:D9" si="10">T36</f>
        <v>0</v>
      </c>
      <c r="D9" s="12">
        <f t="shared" si="10"/>
        <v>0</v>
      </c>
      <c r="E9" s="10">
        <f>IF(F9&lt;&gt;"",IF((F9-G9)&gt;0,Paramètres!$B$17,IF((F9-G9)&lt;0,Paramètres!$B$19,IF((F9-G9)=0,Paramètres!$B$18))),"")</f>
        <v>1</v>
      </c>
      <c r="F9" s="11">
        <f t="shared" ref="F9:G9" si="11">T21</f>
        <v>0</v>
      </c>
      <c r="G9" s="12">
        <f t="shared" si="11"/>
        <v>0</v>
      </c>
      <c r="H9" s="10">
        <f>IF(I9&lt;&gt;"",IF((I9-J9)&gt;0,Paramètres!$B$17,IF((I9-J9)&lt;0,Paramètres!$B$19,IF((I9-J9)=0,Paramètres!$B$18))),"")</f>
        <v>1</v>
      </c>
      <c r="I9" s="11">
        <f t="shared" ref="I9:J9" si="12">T41</f>
        <v>0</v>
      </c>
      <c r="J9" s="12">
        <f t="shared" si="12"/>
        <v>0</v>
      </c>
      <c r="K9" s="10">
        <f>IF(L9&lt;&gt;"",IF((L9-M9)&gt;0,Paramètres!$B$17,IF((L9-M9)&lt;0,Paramètres!$B$19,IF((L9-M9)=0,Paramètres!$B$18))),"")</f>
        <v>1</v>
      </c>
      <c r="L9" s="11">
        <f>U45</f>
        <v>0</v>
      </c>
      <c r="M9" s="12">
        <f>T45</f>
        <v>0</v>
      </c>
      <c r="N9" s="10">
        <f>IF(O9&lt;&gt;"",IF((O9-P9)&gt;0,Paramètres!$B$17,IF((O9-P9)&lt;0,Paramètres!$B$19,IF((O9-P9)=0,Paramètres!$B$18))),"")</f>
        <v>1</v>
      </c>
      <c r="O9" s="11">
        <f>U29</f>
        <v>0</v>
      </c>
      <c r="P9" s="12">
        <f>T29</f>
        <v>0</v>
      </c>
      <c r="Q9" s="10">
        <f>IF(R9&lt;&gt;"",IF((R9-S9)&gt;0,Paramètres!$B$17,IF((R9-S9)&lt;0,Paramètres!$B$19,IF((R9-S9)=0,Paramètres!$B$18))),"")</f>
        <v>1</v>
      </c>
      <c r="R9" s="11">
        <f>U48</f>
        <v>0</v>
      </c>
      <c r="S9" s="12">
        <f>T48</f>
        <v>0</v>
      </c>
      <c r="T9" s="10">
        <f>IF(U9&lt;&gt;"",IF((U9-V9)&gt;0,Paramètres!$B$17,IF((U9-V9)&lt;0,Paramètres!$B$19,IF((U9-V9)=0,Paramètres!$B$18))),"")</f>
        <v>1</v>
      </c>
      <c r="U9" s="11">
        <f>U32</f>
        <v>0</v>
      </c>
      <c r="V9" s="12">
        <f>T32</f>
        <v>0</v>
      </c>
      <c r="W9" s="54">
        <f t="shared" ref="W9:X9" si="13">C9+F9+I9+L9+O9+R9+U9</f>
        <v>0</v>
      </c>
      <c r="X9" s="55">
        <f t="shared" si="13"/>
        <v>0</v>
      </c>
      <c r="Y9" s="56">
        <f t="shared" si="7"/>
        <v>7</v>
      </c>
      <c r="Z9" s="22">
        <f t="shared" si="8"/>
        <v>0</v>
      </c>
      <c r="AA9" s="57">
        <f t="shared" si="9"/>
        <v>1</v>
      </c>
      <c r="AB9" s="43"/>
      <c r="AC9" s="43"/>
    </row>
    <row r="10" spans="1:29" ht="19.5" customHeight="1" x14ac:dyDescent="0.25">
      <c r="A10" s="53" t="str">
        <f>Paramètres!H8</f>
        <v>St Louis Jallais 3</v>
      </c>
      <c r="B10" s="48">
        <f>IF(C10&lt;&gt;"",IF((C10-D10)&gt;0,Paramètres!$B$17,IF((C10-D10)&lt;0,Paramètres!$B$19,IF((C10-D10)=0,Paramètres!$B$18))),"")</f>
        <v>1</v>
      </c>
      <c r="C10" s="11">
        <f t="shared" ref="C10:D10" si="14">T19</f>
        <v>0</v>
      </c>
      <c r="D10" s="12">
        <f t="shared" si="14"/>
        <v>0</v>
      </c>
      <c r="E10" s="10">
        <f>IF(F10&lt;&gt;"",IF((F10-G10)&gt;0,Paramètres!$B$17,IF((F10-G10)&lt;0,Paramètres!$B$19,IF((F10-G10)=0,Paramètres!$B$18))),"")</f>
        <v>1</v>
      </c>
      <c r="F10" s="11">
        <f t="shared" ref="F10:G10" si="15">T39</f>
        <v>0</v>
      </c>
      <c r="G10" s="12">
        <f t="shared" si="15"/>
        <v>0</v>
      </c>
      <c r="H10" s="10">
        <f>IF(I10&lt;&gt;"",IF((I10-J10)&gt;0,Paramètres!$B$17,IF((I10-J10)&lt;0,Paramètres!$B$19,IF((I10-J10)=0,Paramètres!$B$18))),"")</f>
        <v>1</v>
      </c>
      <c r="I10" s="11">
        <f>U41</f>
        <v>0</v>
      </c>
      <c r="J10" s="12">
        <f>T41</f>
        <v>0</v>
      </c>
      <c r="K10" s="10">
        <f>IF(L10&lt;&gt;"",IF((L10-M10)&gt;0,Paramètres!$B$17,IF((L10-M10)&lt;0,Paramètres!$B$19,IF((L10-M10)=0,Paramètres!$B$18))),"")</f>
        <v>1</v>
      </c>
      <c r="L10" s="11">
        <f>U27</f>
        <v>0</v>
      </c>
      <c r="M10" s="12">
        <f>T27</f>
        <v>0</v>
      </c>
      <c r="N10" s="10">
        <f>IF(O10&lt;&gt;"",IF((O10-P10)&gt;0,Paramètres!$B$17,IF((O10-P10)&lt;0,Paramètres!$B$19,IF((O10-P10)=0,Paramètres!$B$18))),"")</f>
        <v>1</v>
      </c>
      <c r="O10" s="11">
        <f>U46</f>
        <v>0</v>
      </c>
      <c r="P10" s="12">
        <f>T46</f>
        <v>0</v>
      </c>
      <c r="Q10" s="10">
        <f>IF(R10&lt;&gt;"",IF((R10-S10)&gt;0,Paramètres!$B$17,IF((R10-S10)&lt;0,Paramètres!$B$19,IF((R10-S10)=0,Paramètres!$B$18))),"")</f>
        <v>1</v>
      </c>
      <c r="R10" s="11">
        <f>U30</f>
        <v>0</v>
      </c>
      <c r="S10" s="12">
        <f>T30</f>
        <v>0</v>
      </c>
      <c r="T10" s="10">
        <f>IF(U10&lt;&gt;"",IF((U10-V10)&gt;0,Paramètres!$B$17,IF((U10-V10)&lt;0,Paramètres!$B$19,IF((U10-V10)=0,Paramètres!$B$18))),"")</f>
        <v>1</v>
      </c>
      <c r="U10" s="11">
        <f t="shared" ref="U10:V10" si="16">T50</f>
        <v>0</v>
      </c>
      <c r="V10" s="12">
        <f t="shared" si="16"/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7"/>
        <v>7</v>
      </c>
      <c r="Z10" s="22">
        <f t="shared" si="8"/>
        <v>0</v>
      </c>
      <c r="AA10" s="57">
        <f t="shared" si="9"/>
        <v>1</v>
      </c>
      <c r="AB10" s="43"/>
      <c r="AC10" s="43"/>
    </row>
    <row r="11" spans="1:29" ht="19.5" customHeight="1" x14ac:dyDescent="0.25">
      <c r="A11" s="53" t="str">
        <f>Paramètres!H9</f>
        <v>Angers Rabelais 1</v>
      </c>
      <c r="B11" s="48">
        <f>IF(C11&lt;&gt;"",IF((C11-D11)&gt;0,Paramètres!$B$17,IF((C11-D11)&lt;0,Paramètres!$B$19,IF((C11-D11)=0,Paramètres!$B$18))),"")</f>
        <v>1</v>
      </c>
      <c r="C11" s="11">
        <f t="shared" ref="C11:D11" si="18">T37</f>
        <v>0</v>
      </c>
      <c r="D11" s="12">
        <f t="shared" si="18"/>
        <v>0</v>
      </c>
      <c r="E11" s="10">
        <f>IF(F11&lt;&gt;"",IF((F11-G11)&gt;0,Paramètres!$B$17,IF((F11-G11)&lt;0,Paramètres!$B$19,IF((F11-G11)=0,Paramètres!$B$18))),"")</f>
        <v>1</v>
      </c>
      <c r="F11" s="11">
        <f>U39</f>
        <v>0</v>
      </c>
      <c r="G11" s="12">
        <f>T39</f>
        <v>0</v>
      </c>
      <c r="H11" s="10">
        <f>IF(I11&lt;&gt;"",IF((I11-J11)&gt;0,Paramètres!$B$17,IF((I11-J11)&lt;0,Paramètres!$B$19,IF((I11-J11)=0,Paramètres!$B$18))),"")</f>
        <v>1</v>
      </c>
      <c r="I11" s="11">
        <f>U23</f>
        <v>0</v>
      </c>
      <c r="J11" s="12">
        <f>T23</f>
        <v>0</v>
      </c>
      <c r="K11" s="10">
        <f>IF(L11&lt;&gt;"",IF((L11-M11)&gt;0,Paramètres!$B$17,IF((L11-M11)&lt;0,Paramètres!$B$19,IF((L11-M11)=0,Paramètres!$B$18))),"")</f>
        <v>1</v>
      </c>
      <c r="L11" s="11">
        <f>U42</f>
        <v>0</v>
      </c>
      <c r="M11" s="12">
        <f>T42</f>
        <v>0</v>
      </c>
      <c r="N11" s="10">
        <f>IF(O11&lt;&gt;"",IF((O11-P11)&gt;0,Paramètres!$B$17,IF((O11-P11)&lt;0,Paramètres!$B$19,IF((O11-P11)=0,Paramètres!$B$18))),"")</f>
        <v>1</v>
      </c>
      <c r="O11" s="11">
        <f>U28</f>
        <v>0</v>
      </c>
      <c r="P11" s="12">
        <f>T28</f>
        <v>0</v>
      </c>
      <c r="Q11" s="10">
        <f>IF(R11&lt;&gt;"",IF((R11-S11)&gt;0,Paramètres!$B$17,IF((R11-S11)&lt;0,Paramètres!$B$19,IF((R11-S11)=0,Paramètres!$B$18))),"")</f>
        <v>1</v>
      </c>
      <c r="R11" s="11">
        <f t="shared" ref="R11:S11" si="19">T48</f>
        <v>0</v>
      </c>
      <c r="S11" s="12">
        <f t="shared" si="19"/>
        <v>0</v>
      </c>
      <c r="T11" s="10">
        <f>IF(U11&lt;&gt;"",IF((U11-V11)&gt;0,Paramètres!$B$17,IF((U11-V11)&lt;0,Paramètres!$B$19,IF((U11-V11)=0,Paramètres!$B$18))),"")</f>
        <v>1</v>
      </c>
      <c r="U11" s="11">
        <f t="shared" ref="U11:V11" si="20">T33</f>
        <v>0</v>
      </c>
      <c r="V11" s="12">
        <f t="shared" si="20"/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7"/>
        <v>7</v>
      </c>
      <c r="Z11" s="22">
        <f t="shared" si="8"/>
        <v>0</v>
      </c>
      <c r="AA11" s="57">
        <f t="shared" si="9"/>
        <v>1</v>
      </c>
      <c r="AB11" s="43" t="s">
        <v>23</v>
      </c>
      <c r="AC11" s="43"/>
    </row>
    <row r="12" spans="1:29" ht="19.5" customHeight="1" x14ac:dyDescent="0.25">
      <c r="A12" s="53" t="str">
        <f>Paramètres!H10</f>
        <v>Cholet République 1</v>
      </c>
      <c r="B12" s="48">
        <f>IF(C12&lt;&gt;"",IF((C12-D12)&gt;0,Paramètres!$B$17,IF((C12-D12)&lt;0,Paramètres!$B$19,IF((C12-D12)=0,Paramètres!$B$18))),"")</f>
        <v>1</v>
      </c>
      <c r="C12" s="11">
        <f>U37</f>
        <v>0</v>
      </c>
      <c r="D12" s="12">
        <f>T37</f>
        <v>0</v>
      </c>
      <c r="E12" s="10">
        <f>IF(F12&lt;&gt;"",IF((F12-G12)&gt;0,Paramètres!$B$17,IF((F12-G12)&lt;0,Paramètres!$B$19,IF((F12-G12)=0,Paramètres!$B$18))),"")</f>
        <v>1</v>
      </c>
      <c r="F12" s="11">
        <f>U21</f>
        <v>0</v>
      </c>
      <c r="G12" s="12">
        <f>T21</f>
        <v>0</v>
      </c>
      <c r="H12" s="10">
        <f>IF(I12&lt;&gt;"",IF((I12-J12)&gt;0,Paramètres!$B$17,IF((I12-J12)&lt;0,Paramètres!$B$19,IF((I12-J12)=0,Paramètres!$B$18))),"")</f>
        <v>1</v>
      </c>
      <c r="I12" s="11">
        <f>U40</f>
        <v>0</v>
      </c>
      <c r="J12" s="12">
        <f>T40</f>
        <v>0</v>
      </c>
      <c r="K12" s="10">
        <f>IF(L12&lt;&gt;"",IF((L12-M12)&gt;0,Paramètres!$B$17,IF((L12-M12)&lt;0,Paramètres!$B$19,IF((L12-M12)=0,Paramètres!$B$18))),"")</f>
        <v>1</v>
      </c>
      <c r="L12" s="11">
        <f>U24</f>
        <v>0</v>
      </c>
      <c r="M12" s="12">
        <f>T24</f>
        <v>0</v>
      </c>
      <c r="N12" s="10">
        <f>IF(O12&lt;&gt;"",IF((O12-P12)&gt;0,Paramètres!$B$17,IF((O12-P12)&lt;0,Paramètres!$B$19,IF((O12-P12)=0,Paramètres!$B$18))),"")</f>
        <v>1</v>
      </c>
      <c r="O12" s="11">
        <f t="shared" ref="O12:P12" si="22">T46</f>
        <v>0</v>
      </c>
      <c r="P12" s="12">
        <f t="shared" si="22"/>
        <v>0</v>
      </c>
      <c r="Q12" s="10">
        <f>IF(R12&lt;&gt;"",IF((R12-S12)&gt;0,Paramètres!$B$17,IF((R12-S12)&lt;0,Paramètres!$B$19,IF((R12-S12)=0,Paramètres!$B$18))),"")</f>
        <v>1</v>
      </c>
      <c r="R12" s="11">
        <f t="shared" ref="R12:S12" si="23">T31</f>
        <v>0</v>
      </c>
      <c r="S12" s="12">
        <f t="shared" si="23"/>
        <v>0</v>
      </c>
      <c r="T12" s="10">
        <f>IF(U12&lt;&gt;"",IF((U12-V12)&gt;0,Paramètres!$B$17,IF((U12-V12)&lt;0,Paramètres!$B$19,IF((U12-V12)=0,Paramètres!$B$18))),"")</f>
        <v>1</v>
      </c>
      <c r="U12" s="11">
        <f t="shared" ref="U12:V12" si="24">T51</f>
        <v>0</v>
      </c>
      <c r="V12" s="12">
        <f t="shared" si="24"/>
        <v>0</v>
      </c>
      <c r="W12" s="54">
        <f t="shared" ref="W12:X12" si="25">C12+F12+I12+L12+O12+R12+U12</f>
        <v>0</v>
      </c>
      <c r="X12" s="55">
        <f t="shared" si="25"/>
        <v>0</v>
      </c>
      <c r="Y12" s="56">
        <f t="shared" si="7"/>
        <v>7</v>
      </c>
      <c r="Z12" s="22">
        <f t="shared" si="8"/>
        <v>0</v>
      </c>
      <c r="AA12" s="57">
        <f t="shared" si="9"/>
        <v>1</v>
      </c>
      <c r="AB12" s="43"/>
      <c r="AC12" s="43"/>
    </row>
    <row r="13" spans="1:29" ht="19.5" customHeight="1" x14ac:dyDescent="0.25">
      <c r="A13" s="53" t="str">
        <f>Paramètres!H11</f>
        <v>Saumur Delessert 1</v>
      </c>
      <c r="B13" s="48">
        <f>IF(C13&lt;&gt;"",IF((C13-D13)&gt;0,Paramètres!$B$17,IF((C13-D13)&lt;0,Paramètres!$B$19,IF((C13-D13)=0,Paramètres!$B$18))),"")</f>
        <v>1</v>
      </c>
      <c r="C13" s="11">
        <f>U19</f>
        <v>0</v>
      </c>
      <c r="D13" s="12">
        <f>T19</f>
        <v>0</v>
      </c>
      <c r="E13" s="10">
        <f>IF(F13&lt;&gt;"",IF((F13-G13)&gt;0,Paramètres!$B$17,IF((F13-G13)&lt;0,Paramètres!$B$19,IF((F13-G13)=0,Paramètres!$B$18))),"")</f>
        <v>1</v>
      </c>
      <c r="F13" s="11">
        <f>U38</f>
        <v>0</v>
      </c>
      <c r="G13" s="12">
        <f>T38</f>
        <v>0</v>
      </c>
      <c r="H13" s="10">
        <f>IF(I13&lt;&gt;"",IF((I13-J13)&gt;0,Paramètres!$B$17,IF((I13-J13)&lt;0,Paramètres!$B$19,IF((I13-J13)=0,Paramètres!$B$18))),"")</f>
        <v>1</v>
      </c>
      <c r="I13" s="11">
        <f>U22</f>
        <v>0</v>
      </c>
      <c r="J13" s="12">
        <f>T22</f>
        <v>0</v>
      </c>
      <c r="K13" s="10">
        <f>IF(L13&lt;&gt;"",IF((L13-M13)&gt;0,Paramètres!$B$17,IF((L13-M13)&lt;0,Paramètres!$B$19,IF((L13-M13)=0,Paramètres!$B$18))),"")</f>
        <v>1</v>
      </c>
      <c r="L13" s="11">
        <f t="shared" ref="L13:M13" si="26">T42</f>
        <v>0</v>
      </c>
      <c r="M13" s="12">
        <f t="shared" si="26"/>
        <v>0</v>
      </c>
      <c r="N13" s="10">
        <f>IF(O13&lt;&gt;"",IF((O13-P13)&gt;0,Paramètres!$B$17,IF((O13-P13)&lt;0,Paramètres!$B$19,IF((O13-P13)=0,Paramètres!$B$18))),"")</f>
        <v>1</v>
      </c>
      <c r="O13" s="11">
        <f t="shared" ref="O13:P13" si="27">T29</f>
        <v>0</v>
      </c>
      <c r="P13" s="12">
        <f t="shared" si="27"/>
        <v>0</v>
      </c>
      <c r="Q13" s="10">
        <f>IF(R13&lt;&gt;"",IF((R13-S13)&gt;0,Paramètres!$B$17,IF((R13-S13)&lt;0,Paramètres!$B$19,IF((R13-S13)=0,Paramètres!$B$18))),"")</f>
        <v>1</v>
      </c>
      <c r="R13" s="11">
        <f t="shared" ref="R13:S13" si="28">T49</f>
        <v>0</v>
      </c>
      <c r="S13" s="12">
        <f t="shared" si="28"/>
        <v>0</v>
      </c>
      <c r="T13" s="10">
        <f>IF(U13&lt;&gt;"",IF((U13-V13)&gt;0,Paramètres!$B$17,IF((U13-V13)&lt;0,Paramètres!$B$19,IF((U13-V13)=0,Paramètres!$B$18))),"")</f>
        <v>1</v>
      </c>
      <c r="U13" s="11">
        <f>U51</f>
        <v>0</v>
      </c>
      <c r="V13" s="12">
        <f>T51</f>
        <v>0</v>
      </c>
      <c r="W13" s="54">
        <f t="shared" ref="W13:X13" si="29">C13+F13+I13+L13+O13+R13+U13</f>
        <v>0</v>
      </c>
      <c r="X13" s="55">
        <f t="shared" si="29"/>
        <v>0</v>
      </c>
      <c r="Y13" s="56">
        <f t="shared" si="7"/>
        <v>7</v>
      </c>
      <c r="Z13" s="22">
        <f t="shared" si="8"/>
        <v>0</v>
      </c>
      <c r="AA13" s="57">
        <f t="shared" si="9"/>
        <v>1</v>
      </c>
      <c r="AB13" s="43"/>
      <c r="AC13" s="43"/>
    </row>
    <row r="14" spans="1:29" ht="19.5" customHeight="1" x14ac:dyDescent="0.25">
      <c r="A14" s="53" t="str">
        <f>Paramètres!H12</f>
        <v>St Georges/loire JR 1</v>
      </c>
      <c r="B14" s="48">
        <f>IF(C14&lt;&gt;"",IF((C14-D14)&gt;0,Paramètres!$B$17,IF((C14-D14)&lt;0,Paramètres!$B$19,IF((C14-D14)=0,Paramètres!$B$18))),"")</f>
        <v>1</v>
      </c>
      <c r="C14" s="11">
        <f>U36</f>
        <v>0</v>
      </c>
      <c r="D14" s="12">
        <f>T36</f>
        <v>0</v>
      </c>
      <c r="E14" s="10">
        <f>IF(F14&lt;&gt;"",IF((F14-G14)&gt;0,Paramètres!$B$17,IF((F14-G14)&lt;0,Paramètres!$B$19,IF((F14-G14)=0,Paramètres!$B$18))),"")</f>
        <v>1</v>
      </c>
      <c r="F14" s="11">
        <f>U20</f>
        <v>0</v>
      </c>
      <c r="G14" s="12">
        <f>T20</f>
        <v>0</v>
      </c>
      <c r="H14" s="10">
        <f>IF(I14&lt;&gt;"",IF((I14-J14)&gt;0,Paramètres!$B$17,IF((I14-J14)&lt;0,Paramètres!$B$19,IF((I14-J14)=0,Paramètres!$B$18))),"")</f>
        <v>1</v>
      </c>
      <c r="I14" s="11">
        <f t="shared" ref="I14:J14" si="30">T40</f>
        <v>0</v>
      </c>
      <c r="J14" s="12">
        <f t="shared" si="30"/>
        <v>0</v>
      </c>
      <c r="K14" s="10">
        <f>IF(L14&lt;&gt;"",IF((L14-M14)&gt;0,Paramètres!$B$17,IF((L14-M14)&lt;0,Paramètres!$B$19,IF((L14-M14)=0,Paramètres!$B$18))),"")</f>
        <v>1</v>
      </c>
      <c r="L14" s="11">
        <f t="shared" ref="L14:M14" si="31">T27</f>
        <v>0</v>
      </c>
      <c r="M14" s="12">
        <f t="shared" si="31"/>
        <v>0</v>
      </c>
      <c r="N14" s="10">
        <f>IF(O14&lt;&gt;"",IF((O14-P14)&gt;0,Paramètres!$B$17,IF((O14-P14)&lt;0,Paramètres!$B$19,IF((O14-P14)=0,Paramètres!$B$18))),"")</f>
        <v>1</v>
      </c>
      <c r="O14" s="11">
        <f t="shared" ref="O14:P14" si="32">T47</f>
        <v>0</v>
      </c>
      <c r="P14" s="12">
        <f t="shared" si="32"/>
        <v>0</v>
      </c>
      <c r="Q14" s="10">
        <f>IF(R14&lt;&gt;"",IF((R14-S14)&gt;0,Paramètres!$B$17,IF((R14-S14)&lt;0,Paramètres!$B$19,IF((R14-S14)=0,Paramètres!$B$18))),"")</f>
        <v>1</v>
      </c>
      <c r="R14" s="11">
        <f>U49</f>
        <v>0</v>
      </c>
      <c r="S14" s="12">
        <f>T49</f>
        <v>0</v>
      </c>
      <c r="T14" s="10">
        <f>IF(U14&lt;&gt;"",IF((U14-V14)&gt;0,Paramètres!$B$17,IF((U14-V14)&lt;0,Paramètres!$B$19,IF((U14-V14)=0,Paramètres!$B$18))),"")</f>
        <v>1</v>
      </c>
      <c r="U14" s="11">
        <f>U33</f>
        <v>0</v>
      </c>
      <c r="V14" s="12">
        <f>T33</f>
        <v>0</v>
      </c>
      <c r="W14" s="54">
        <f t="shared" ref="W14:X14" si="33">C14+F14+I14+L14+O14+R14+U14</f>
        <v>0</v>
      </c>
      <c r="X14" s="55">
        <f t="shared" si="33"/>
        <v>0</v>
      </c>
      <c r="Y14" s="58">
        <f t="shared" si="7"/>
        <v>7</v>
      </c>
      <c r="Z14" s="22">
        <f t="shared" si="8"/>
        <v>0</v>
      </c>
      <c r="AA14" s="57">
        <f t="shared" si="9"/>
        <v>1</v>
      </c>
      <c r="AB14" s="43"/>
      <c r="AC14" s="43"/>
    </row>
    <row r="15" spans="1:29" ht="19.5" customHeight="1" x14ac:dyDescent="0.25">
      <c r="A15" s="53">
        <f>Paramètres!H13</f>
        <v>0</v>
      </c>
      <c r="B15" s="48">
        <f>IF(C15&lt;&gt;"",IF((C15-D15)&gt;0,Paramètres!$B$17,IF((C15-D15)&lt;0,Paramètres!$B$19,IF((C15-D15)=0,Paramètres!$B$18))),"")</f>
        <v>1</v>
      </c>
      <c r="C15" s="11">
        <f>U18</f>
        <v>0</v>
      </c>
      <c r="D15" s="12">
        <f>T18</f>
        <v>0</v>
      </c>
      <c r="E15" s="10">
        <f>IF(F15&lt;&gt;"",IF((F15-G15)&gt;0,Paramètres!$B$17,IF((F15-G15)&lt;0,Paramètres!$B$19,IF((F15-G15)=0,Paramètres!$B$18))),"")</f>
        <v>1</v>
      </c>
      <c r="F15" s="11">
        <f t="shared" ref="F15:G15" si="34">T38</f>
        <v>0</v>
      </c>
      <c r="G15" s="12">
        <f t="shared" si="34"/>
        <v>0</v>
      </c>
      <c r="H15" s="10">
        <f>IF(I15&lt;&gt;"",IF((I15-J15)&gt;0,Paramètres!$B$17,IF((I15-J15)&lt;0,Paramètres!$B$19,IF((I15-J15)=0,Paramètres!$B$18))),"")</f>
        <v>1</v>
      </c>
      <c r="I15" s="11">
        <f t="shared" ref="I15:J15" si="35">T23</f>
        <v>0</v>
      </c>
      <c r="J15" s="12">
        <f t="shared" si="35"/>
        <v>0</v>
      </c>
      <c r="K15" s="10">
        <f>IF(L15&lt;&gt;"",IF((L15-M15)&gt;0,Paramètres!$B$17,IF((L15-M15)&lt;0,Paramètres!$B$19,IF((L15-M15)=0,Paramètres!$B$18))),"")</f>
        <v>1</v>
      </c>
      <c r="L15" s="11">
        <f t="shared" ref="L15:M15" si="36">T45</f>
        <v>0</v>
      </c>
      <c r="M15" s="12">
        <f t="shared" si="36"/>
        <v>0</v>
      </c>
      <c r="N15" s="10">
        <f>IF(O15&lt;&gt;"",IF((O15-P15)&gt;0,Paramètres!$B$17,IF((O15-P15)&lt;0,Paramètres!$B$19,IF((O15-P15)=0,Paramètres!$B$18))),"")</f>
        <v>1</v>
      </c>
      <c r="O15" s="11">
        <f>U47</f>
        <v>0</v>
      </c>
      <c r="P15" s="12">
        <f>T47</f>
        <v>0</v>
      </c>
      <c r="Q15" s="10">
        <f>IF(R15&lt;&gt;"",IF((R15-S15)&gt;0,Paramètres!$B$17,IF((R15-S15)&lt;0,Paramètres!$B$19,IF((R15-S15)=0,Paramètres!$B$18))),"")</f>
        <v>1</v>
      </c>
      <c r="R15" s="11">
        <f>U31</f>
        <v>0</v>
      </c>
      <c r="S15" s="12">
        <f>T31</f>
        <v>0</v>
      </c>
      <c r="T15" s="10">
        <f>IF(U15&lt;&gt;"",IF((U15-V15)&gt;0,Paramètres!$B$17,IF((U15-V15)&lt;0,Paramètres!$B$19,IF((U15-V15)=0,Paramètres!$B$18))),"")</f>
        <v>1</v>
      </c>
      <c r="U15" s="11">
        <f>U50</f>
        <v>0</v>
      </c>
      <c r="V15" s="12">
        <f>T50</f>
        <v>0</v>
      </c>
      <c r="W15" s="54">
        <f t="shared" ref="W15:X15" si="37">C15+F15+I15+L15+O15+R15+U15</f>
        <v>0</v>
      </c>
      <c r="X15" s="55">
        <f t="shared" si="37"/>
        <v>0</v>
      </c>
      <c r="Y15" s="56">
        <f t="shared" si="7"/>
        <v>7</v>
      </c>
      <c r="Z15" s="22">
        <f t="shared" si="8"/>
        <v>0</v>
      </c>
      <c r="AA15" s="57">
        <f t="shared" si="9"/>
        <v>1</v>
      </c>
      <c r="AB15" s="43"/>
      <c r="AC15" s="43"/>
    </row>
    <row r="16" spans="1:29" ht="12.75" customHeight="1" x14ac:dyDescent="0.2">
      <c r="A16" s="59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.75" customHeight="1" x14ac:dyDescent="0.15">
      <c r="A17" s="28" t="str">
        <f>K4</f>
        <v>B7</v>
      </c>
      <c r="B17" s="166" t="s">
        <v>24</v>
      </c>
      <c r="C17" s="167"/>
      <c r="D17" s="167"/>
      <c r="E17" s="167"/>
      <c r="F17" s="167"/>
      <c r="G17" s="167"/>
      <c r="H17" s="167"/>
      <c r="I17" s="167"/>
      <c r="J17" s="168"/>
      <c r="K17" s="169" t="s">
        <v>25</v>
      </c>
      <c r="L17" s="167"/>
      <c r="M17" s="167"/>
      <c r="N17" s="167"/>
      <c r="O17" s="167"/>
      <c r="P17" s="167"/>
      <c r="Q17" s="167"/>
      <c r="R17" s="167"/>
      <c r="S17" s="168"/>
      <c r="T17" s="170" t="s">
        <v>26</v>
      </c>
      <c r="U17" s="171"/>
      <c r="V17" s="5"/>
      <c r="W17" s="5"/>
      <c r="X17" s="5"/>
      <c r="Y17" s="5"/>
      <c r="Z17" s="5"/>
      <c r="AA17" s="5"/>
      <c r="AB17" s="5"/>
      <c r="AC17" s="5"/>
    </row>
    <row r="18" spans="1:29" ht="15" customHeight="1" x14ac:dyDescent="0.15">
      <c r="A18" s="29" t="s">
        <v>27</v>
      </c>
      <c r="B18" s="164" t="str">
        <f>A8</f>
        <v>St Benoit Angers 2</v>
      </c>
      <c r="C18" s="161"/>
      <c r="D18" s="161"/>
      <c r="E18" s="161"/>
      <c r="F18" s="161"/>
      <c r="G18" s="161"/>
      <c r="H18" s="161"/>
      <c r="I18" s="161"/>
      <c r="J18" s="162"/>
      <c r="K18" s="165">
        <f>A15</f>
        <v>0</v>
      </c>
      <c r="L18" s="161"/>
      <c r="M18" s="161"/>
      <c r="N18" s="161"/>
      <c r="O18" s="161"/>
      <c r="P18" s="161"/>
      <c r="Q18" s="161"/>
      <c r="R18" s="161"/>
      <c r="S18" s="162"/>
      <c r="T18" s="30"/>
      <c r="U18" s="31"/>
      <c r="V18" s="5"/>
      <c r="W18" s="5"/>
      <c r="X18" s="5"/>
      <c r="Y18" s="5"/>
      <c r="Z18" s="5"/>
      <c r="AA18" s="5"/>
      <c r="AB18" s="5"/>
      <c r="AC18" s="32" t="s">
        <v>23</v>
      </c>
    </row>
    <row r="19" spans="1:29" ht="15" customHeight="1" x14ac:dyDescent="0.15">
      <c r="A19" s="33" t="s">
        <v>28</v>
      </c>
      <c r="B19" s="164" t="str">
        <f>A10</f>
        <v>St Louis Jallais 3</v>
      </c>
      <c r="C19" s="161"/>
      <c r="D19" s="161"/>
      <c r="E19" s="161"/>
      <c r="F19" s="161"/>
      <c r="G19" s="161"/>
      <c r="H19" s="161"/>
      <c r="I19" s="161"/>
      <c r="J19" s="162"/>
      <c r="K19" s="165" t="str">
        <f t="shared" ref="K19:K20" si="38">A13</f>
        <v>Saumur Delessert 1</v>
      </c>
      <c r="L19" s="161"/>
      <c r="M19" s="161"/>
      <c r="N19" s="161"/>
      <c r="O19" s="161"/>
      <c r="P19" s="161"/>
      <c r="Q19" s="161"/>
      <c r="R19" s="161"/>
      <c r="S19" s="162"/>
      <c r="T19" s="34"/>
      <c r="U19" s="35"/>
      <c r="V19" s="5"/>
      <c r="W19" s="5"/>
      <c r="X19" s="5"/>
      <c r="Y19" s="5"/>
      <c r="Z19" s="5"/>
      <c r="AA19" s="5"/>
      <c r="AB19" s="5"/>
      <c r="AC19" s="5"/>
    </row>
    <row r="20" spans="1:29" ht="15" customHeight="1" x14ac:dyDescent="0.15">
      <c r="A20" s="33" t="s">
        <v>29</v>
      </c>
      <c r="B20" s="164" t="str">
        <f t="shared" ref="B20:B21" si="39">A8</f>
        <v>St Benoit Angers 2</v>
      </c>
      <c r="C20" s="161"/>
      <c r="D20" s="161"/>
      <c r="E20" s="161"/>
      <c r="F20" s="161"/>
      <c r="G20" s="161"/>
      <c r="H20" s="161"/>
      <c r="I20" s="161"/>
      <c r="J20" s="162"/>
      <c r="K20" s="165" t="str">
        <f t="shared" si="38"/>
        <v>St Georges/loire JR 1</v>
      </c>
      <c r="L20" s="161"/>
      <c r="M20" s="161"/>
      <c r="N20" s="161"/>
      <c r="O20" s="161"/>
      <c r="P20" s="161"/>
      <c r="Q20" s="161"/>
      <c r="R20" s="161"/>
      <c r="S20" s="162"/>
      <c r="T20" s="34"/>
      <c r="U20" s="35"/>
      <c r="V20" s="5"/>
      <c r="W20" s="5"/>
      <c r="X20" s="5"/>
      <c r="Y20" s="5"/>
      <c r="Z20" s="5"/>
      <c r="AA20" s="5"/>
      <c r="AB20" s="5"/>
      <c r="AC20" s="32" t="s">
        <v>23</v>
      </c>
    </row>
    <row r="21" spans="1:29" ht="15" customHeight="1" x14ac:dyDescent="0.15">
      <c r="A21" s="33" t="s">
        <v>30</v>
      </c>
      <c r="B21" s="164" t="str">
        <f t="shared" si="39"/>
        <v>St Jo Doué 1</v>
      </c>
      <c r="C21" s="161"/>
      <c r="D21" s="161"/>
      <c r="E21" s="161"/>
      <c r="F21" s="161"/>
      <c r="G21" s="161"/>
      <c r="H21" s="161"/>
      <c r="I21" s="161"/>
      <c r="J21" s="162"/>
      <c r="K21" s="165" t="str">
        <f t="shared" ref="K21:K22" si="40">A12</f>
        <v>Cholet République 1</v>
      </c>
      <c r="L21" s="161"/>
      <c r="M21" s="161"/>
      <c r="N21" s="161"/>
      <c r="O21" s="161"/>
      <c r="P21" s="161"/>
      <c r="Q21" s="161"/>
      <c r="R21" s="161"/>
      <c r="S21" s="162"/>
      <c r="T21" s="34"/>
      <c r="U21" s="35"/>
      <c r="V21" s="5"/>
      <c r="W21" s="5"/>
      <c r="X21" s="5"/>
      <c r="Y21" s="5"/>
      <c r="Z21" s="5"/>
      <c r="AA21" s="5"/>
      <c r="AB21" s="5"/>
      <c r="AC21" s="5"/>
    </row>
    <row r="22" spans="1:29" ht="15" customHeight="1" x14ac:dyDescent="0.15">
      <c r="A22" s="33" t="s">
        <v>31</v>
      </c>
      <c r="B22" s="164" t="str">
        <f>A8</f>
        <v>St Benoit Angers 2</v>
      </c>
      <c r="C22" s="161"/>
      <c r="D22" s="161"/>
      <c r="E22" s="161"/>
      <c r="F22" s="161"/>
      <c r="G22" s="161"/>
      <c r="H22" s="161"/>
      <c r="I22" s="161"/>
      <c r="J22" s="162"/>
      <c r="K22" s="165" t="str">
        <f t="shared" si="40"/>
        <v>Saumur Delessert 1</v>
      </c>
      <c r="L22" s="161"/>
      <c r="M22" s="161"/>
      <c r="N22" s="161"/>
      <c r="O22" s="161"/>
      <c r="P22" s="161"/>
      <c r="Q22" s="161"/>
      <c r="R22" s="161"/>
      <c r="S22" s="162"/>
      <c r="T22" s="34"/>
      <c r="U22" s="35"/>
      <c r="V22" s="5"/>
      <c r="W22" s="5"/>
      <c r="X22" s="5"/>
      <c r="Y22" s="5"/>
      <c r="Z22" s="5"/>
      <c r="AA22" s="5"/>
      <c r="AB22" s="5"/>
      <c r="AC22" s="5"/>
    </row>
    <row r="23" spans="1:29" ht="15" customHeight="1" x14ac:dyDescent="0.15">
      <c r="A23" s="33" t="s">
        <v>32</v>
      </c>
      <c r="B23" s="164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165" t="str">
        <f t="shared" ref="K23:K24" si="41">A11</f>
        <v>Angers Rabelais 1</v>
      </c>
      <c r="L23" s="161"/>
      <c r="M23" s="161"/>
      <c r="N23" s="161"/>
      <c r="O23" s="161"/>
      <c r="P23" s="161"/>
      <c r="Q23" s="161"/>
      <c r="R23" s="161"/>
      <c r="S23" s="162"/>
      <c r="T23" s="34"/>
      <c r="U23" s="35"/>
      <c r="V23" s="5"/>
      <c r="W23" s="5"/>
      <c r="X23" s="5"/>
      <c r="Y23" s="5"/>
      <c r="Z23" s="5"/>
      <c r="AA23" s="5"/>
      <c r="AB23" s="5"/>
      <c r="AC23" s="5"/>
    </row>
    <row r="24" spans="1:29" ht="15" customHeight="1" x14ac:dyDescent="0.15">
      <c r="A24" s="33" t="s">
        <v>33</v>
      </c>
      <c r="B24" s="164" t="str">
        <f>A8</f>
        <v>St Benoit Angers 2</v>
      </c>
      <c r="C24" s="161"/>
      <c r="D24" s="161"/>
      <c r="E24" s="161"/>
      <c r="F24" s="161"/>
      <c r="G24" s="161"/>
      <c r="H24" s="161"/>
      <c r="I24" s="161"/>
      <c r="J24" s="162"/>
      <c r="K24" s="165" t="str">
        <f t="shared" si="41"/>
        <v>Cholet République 1</v>
      </c>
      <c r="L24" s="161"/>
      <c r="M24" s="161"/>
      <c r="N24" s="161"/>
      <c r="O24" s="161"/>
      <c r="P24" s="161"/>
      <c r="Q24" s="161"/>
      <c r="R24" s="161"/>
      <c r="S24" s="162"/>
      <c r="T24" s="34"/>
      <c r="U24" s="35"/>
      <c r="V24" s="5"/>
      <c r="W24" s="5"/>
      <c r="X24" s="5"/>
      <c r="Y24" s="5"/>
      <c r="Z24" s="5"/>
      <c r="AA24" s="5"/>
      <c r="AB24" s="5"/>
      <c r="AC24" s="5"/>
    </row>
    <row r="25" spans="1:29" ht="15" customHeight="1" x14ac:dyDescent="0.15">
      <c r="A25" s="33" t="s">
        <v>34</v>
      </c>
      <c r="B25" s="160"/>
      <c r="C25" s="161"/>
      <c r="D25" s="161"/>
      <c r="E25" s="161"/>
      <c r="F25" s="161"/>
      <c r="G25" s="161"/>
      <c r="H25" s="161"/>
      <c r="I25" s="161"/>
      <c r="J25" s="162"/>
      <c r="K25" s="163"/>
      <c r="L25" s="161"/>
      <c r="M25" s="161"/>
      <c r="N25" s="161"/>
      <c r="O25" s="161"/>
      <c r="P25" s="161"/>
      <c r="Q25" s="161"/>
      <c r="R25" s="161"/>
      <c r="S25" s="162"/>
      <c r="T25" s="34"/>
      <c r="U25" s="35"/>
      <c r="V25" s="5"/>
      <c r="W25" s="5"/>
      <c r="X25" s="5"/>
      <c r="Y25" s="5"/>
      <c r="Z25" s="5"/>
      <c r="AA25" s="5"/>
      <c r="AB25" s="5"/>
      <c r="AC25" s="5"/>
    </row>
    <row r="26" spans="1:29" ht="15" customHeight="1" x14ac:dyDescent="0.15">
      <c r="A26" s="33" t="s">
        <v>35</v>
      </c>
      <c r="B26" s="160"/>
      <c r="C26" s="161"/>
      <c r="D26" s="161"/>
      <c r="E26" s="161"/>
      <c r="F26" s="161"/>
      <c r="G26" s="161"/>
      <c r="H26" s="161"/>
      <c r="I26" s="161"/>
      <c r="J26" s="162"/>
      <c r="K26" s="163"/>
      <c r="L26" s="161"/>
      <c r="M26" s="161"/>
      <c r="N26" s="161"/>
      <c r="O26" s="161"/>
      <c r="P26" s="161"/>
      <c r="Q26" s="161"/>
      <c r="R26" s="161"/>
      <c r="S26" s="162"/>
      <c r="T26" s="34"/>
      <c r="U26" s="35"/>
      <c r="V26" s="5"/>
      <c r="W26" s="5"/>
      <c r="X26" s="5"/>
      <c r="Y26" s="5"/>
      <c r="Z26" s="5"/>
      <c r="AA26" s="5"/>
      <c r="AB26" s="5"/>
      <c r="AC26" s="5"/>
    </row>
    <row r="27" spans="1:29" ht="15" customHeight="1" x14ac:dyDescent="0.15">
      <c r="A27" s="33" t="s">
        <v>36</v>
      </c>
      <c r="B27" s="164" t="str">
        <f>A14</f>
        <v>St Georges/loire JR 1</v>
      </c>
      <c r="C27" s="161"/>
      <c r="D27" s="161"/>
      <c r="E27" s="161"/>
      <c r="F27" s="161"/>
      <c r="G27" s="161"/>
      <c r="H27" s="161"/>
      <c r="I27" s="161"/>
      <c r="J27" s="162"/>
      <c r="K27" s="165" t="str">
        <f t="shared" ref="K27:K28" si="42">A10</f>
        <v>St Louis Jallais 3</v>
      </c>
      <c r="L27" s="161"/>
      <c r="M27" s="161"/>
      <c r="N27" s="161"/>
      <c r="O27" s="161"/>
      <c r="P27" s="161"/>
      <c r="Q27" s="161"/>
      <c r="R27" s="161"/>
      <c r="S27" s="162"/>
      <c r="T27" s="34"/>
      <c r="U27" s="35"/>
      <c r="V27" s="5"/>
      <c r="W27" s="5"/>
      <c r="X27" s="5"/>
      <c r="Y27" s="5"/>
      <c r="Z27" s="5"/>
      <c r="AA27" s="5"/>
      <c r="AB27" s="5"/>
      <c r="AC27" s="5"/>
    </row>
    <row r="28" spans="1:29" ht="15" customHeight="1" x14ac:dyDescent="0.15">
      <c r="A28" s="33" t="s">
        <v>37</v>
      </c>
      <c r="B28" s="164" t="str">
        <f>A8</f>
        <v>St Benoit Angers 2</v>
      </c>
      <c r="C28" s="161"/>
      <c r="D28" s="161"/>
      <c r="E28" s="161"/>
      <c r="F28" s="161"/>
      <c r="G28" s="161"/>
      <c r="H28" s="161"/>
      <c r="I28" s="161"/>
      <c r="J28" s="162"/>
      <c r="K28" s="165" t="str">
        <f t="shared" si="42"/>
        <v>Angers Rabelais 1</v>
      </c>
      <c r="L28" s="161"/>
      <c r="M28" s="161"/>
      <c r="N28" s="161"/>
      <c r="O28" s="161"/>
      <c r="P28" s="161"/>
      <c r="Q28" s="161"/>
      <c r="R28" s="161"/>
      <c r="S28" s="162"/>
      <c r="T28" s="34"/>
      <c r="U28" s="35"/>
      <c r="V28" s="5"/>
      <c r="W28" s="5"/>
      <c r="X28" s="5"/>
      <c r="Y28" s="5"/>
      <c r="Z28" s="5"/>
      <c r="AA28" s="5"/>
      <c r="AB28" s="5"/>
      <c r="AC28" s="5"/>
    </row>
    <row r="29" spans="1:29" ht="15" customHeight="1" x14ac:dyDescent="0.15">
      <c r="A29" s="33" t="s">
        <v>38</v>
      </c>
      <c r="B29" s="164" t="str">
        <f>A13</f>
        <v>Saumur Delessert 1</v>
      </c>
      <c r="C29" s="161"/>
      <c r="D29" s="161"/>
      <c r="E29" s="161"/>
      <c r="F29" s="161"/>
      <c r="G29" s="161"/>
      <c r="H29" s="161"/>
      <c r="I29" s="161"/>
      <c r="J29" s="162"/>
      <c r="K29" s="165" t="str">
        <f t="shared" ref="K29:K30" si="43">A9</f>
        <v>St Jo Doué 1</v>
      </c>
      <c r="L29" s="161"/>
      <c r="M29" s="161"/>
      <c r="N29" s="161"/>
      <c r="O29" s="161"/>
      <c r="P29" s="161"/>
      <c r="Q29" s="161"/>
      <c r="R29" s="161"/>
      <c r="S29" s="162"/>
      <c r="T29" s="34"/>
      <c r="U29" s="35"/>
      <c r="V29" s="5"/>
      <c r="W29" s="5"/>
      <c r="X29" s="5"/>
      <c r="Y29" s="5"/>
      <c r="Z29" s="5"/>
      <c r="AA29" s="5"/>
      <c r="AB29" s="5"/>
      <c r="AC29" s="5"/>
    </row>
    <row r="30" spans="1:29" ht="15" customHeight="1" x14ac:dyDescent="0.15">
      <c r="A30" s="33" t="s">
        <v>39</v>
      </c>
      <c r="B30" s="164" t="str">
        <f>A8</f>
        <v>St Benoit Angers 2</v>
      </c>
      <c r="C30" s="161"/>
      <c r="D30" s="161"/>
      <c r="E30" s="161"/>
      <c r="F30" s="161"/>
      <c r="G30" s="161"/>
      <c r="H30" s="161"/>
      <c r="I30" s="161"/>
      <c r="J30" s="162"/>
      <c r="K30" s="165" t="str">
        <f t="shared" si="43"/>
        <v>St Louis Jallais 3</v>
      </c>
      <c r="L30" s="161"/>
      <c r="M30" s="161"/>
      <c r="N30" s="161"/>
      <c r="O30" s="161"/>
      <c r="P30" s="161"/>
      <c r="Q30" s="161"/>
      <c r="R30" s="161"/>
      <c r="S30" s="162"/>
      <c r="T30" s="34"/>
      <c r="U30" s="35"/>
      <c r="V30" s="5"/>
      <c r="W30" s="5"/>
      <c r="X30" s="5"/>
      <c r="Y30" s="5"/>
      <c r="Z30" s="5"/>
      <c r="AA30" s="5"/>
      <c r="AB30" s="5"/>
      <c r="AC30" s="5"/>
    </row>
    <row r="31" spans="1:29" ht="15" customHeight="1" x14ac:dyDescent="0.15">
      <c r="A31" s="33" t="s">
        <v>40</v>
      </c>
      <c r="B31" s="164" t="str">
        <f>A12</f>
        <v>Cholet République 1</v>
      </c>
      <c r="C31" s="161"/>
      <c r="D31" s="161"/>
      <c r="E31" s="161"/>
      <c r="F31" s="161"/>
      <c r="G31" s="161"/>
      <c r="H31" s="161"/>
      <c r="I31" s="161"/>
      <c r="J31" s="162"/>
      <c r="K31" s="165">
        <f>A15</f>
        <v>0</v>
      </c>
      <c r="L31" s="161"/>
      <c r="M31" s="161"/>
      <c r="N31" s="161"/>
      <c r="O31" s="161"/>
      <c r="P31" s="161"/>
      <c r="Q31" s="161"/>
      <c r="R31" s="161"/>
      <c r="S31" s="162"/>
      <c r="T31" s="34"/>
      <c r="U31" s="35"/>
      <c r="V31" s="5"/>
      <c r="W31" s="5"/>
      <c r="X31" s="5"/>
      <c r="Y31" s="5"/>
      <c r="Z31" s="5"/>
      <c r="AA31" s="5"/>
      <c r="AB31" s="5"/>
      <c r="AC31" s="5"/>
    </row>
    <row r="32" spans="1:29" ht="15" customHeight="1" x14ac:dyDescent="0.15">
      <c r="A32" s="33" t="s">
        <v>41</v>
      </c>
      <c r="B32" s="164" t="str">
        <f>A8</f>
        <v>St Benoit Angers 2</v>
      </c>
      <c r="C32" s="161"/>
      <c r="D32" s="161"/>
      <c r="E32" s="161"/>
      <c r="F32" s="161"/>
      <c r="G32" s="161"/>
      <c r="H32" s="161"/>
      <c r="I32" s="161"/>
      <c r="J32" s="162"/>
      <c r="K32" s="165" t="str">
        <f>A9</f>
        <v>St Jo Doué 1</v>
      </c>
      <c r="L32" s="161"/>
      <c r="M32" s="161"/>
      <c r="N32" s="161"/>
      <c r="O32" s="161"/>
      <c r="P32" s="161"/>
      <c r="Q32" s="161"/>
      <c r="R32" s="161"/>
      <c r="S32" s="162"/>
      <c r="T32" s="34"/>
      <c r="U32" s="3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15">
      <c r="A33" s="33" t="s">
        <v>42</v>
      </c>
      <c r="B33" s="164" t="str">
        <f>A11</f>
        <v>Angers Rabelais 1</v>
      </c>
      <c r="C33" s="161"/>
      <c r="D33" s="161"/>
      <c r="E33" s="161"/>
      <c r="F33" s="161"/>
      <c r="G33" s="161"/>
      <c r="H33" s="161"/>
      <c r="I33" s="161"/>
      <c r="J33" s="162"/>
      <c r="K33" s="165" t="str">
        <f>A14</f>
        <v>St Georges/loire JR 1</v>
      </c>
      <c r="L33" s="161"/>
      <c r="M33" s="161"/>
      <c r="N33" s="161"/>
      <c r="O33" s="161"/>
      <c r="P33" s="161"/>
      <c r="Q33" s="161"/>
      <c r="R33" s="161"/>
      <c r="S33" s="162"/>
      <c r="T33" s="34"/>
      <c r="U33" s="3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15">
      <c r="A34" s="33" t="s">
        <v>43</v>
      </c>
      <c r="B34" s="160"/>
      <c r="C34" s="161"/>
      <c r="D34" s="161"/>
      <c r="E34" s="161"/>
      <c r="F34" s="161"/>
      <c r="G34" s="161"/>
      <c r="H34" s="161"/>
      <c r="I34" s="161"/>
      <c r="J34" s="162"/>
      <c r="K34" s="163"/>
      <c r="L34" s="161"/>
      <c r="M34" s="161"/>
      <c r="N34" s="161"/>
      <c r="O34" s="161"/>
      <c r="P34" s="161"/>
      <c r="Q34" s="161"/>
      <c r="R34" s="161"/>
      <c r="S34" s="162"/>
      <c r="T34" s="34"/>
      <c r="U34" s="3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15">
      <c r="A35" s="28" t="str">
        <f>T4</f>
        <v>B8</v>
      </c>
      <c r="B35" s="197" t="s">
        <v>24</v>
      </c>
      <c r="C35" s="194"/>
      <c r="D35" s="194"/>
      <c r="E35" s="194"/>
      <c r="F35" s="194"/>
      <c r="G35" s="194"/>
      <c r="H35" s="194"/>
      <c r="I35" s="194"/>
      <c r="J35" s="195"/>
      <c r="K35" s="198" t="s">
        <v>25</v>
      </c>
      <c r="L35" s="194"/>
      <c r="M35" s="194"/>
      <c r="N35" s="194"/>
      <c r="O35" s="194"/>
      <c r="P35" s="194"/>
      <c r="Q35" s="194"/>
      <c r="R35" s="194"/>
      <c r="S35" s="195"/>
      <c r="T35" s="170" t="s">
        <v>26</v>
      </c>
      <c r="U35" s="171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15">
      <c r="A36" s="29" t="s">
        <v>27</v>
      </c>
      <c r="B36" s="164" t="str">
        <f>A9</f>
        <v>St Jo Doué 1</v>
      </c>
      <c r="C36" s="161"/>
      <c r="D36" s="161"/>
      <c r="E36" s="161"/>
      <c r="F36" s="161"/>
      <c r="G36" s="161"/>
      <c r="H36" s="161"/>
      <c r="I36" s="161"/>
      <c r="J36" s="162"/>
      <c r="K36" s="165" t="str">
        <f>A14</f>
        <v>St Georges/loire JR 1</v>
      </c>
      <c r="L36" s="161"/>
      <c r="M36" s="161"/>
      <c r="N36" s="161"/>
      <c r="O36" s="161"/>
      <c r="P36" s="161"/>
      <c r="Q36" s="161"/>
      <c r="R36" s="161"/>
      <c r="S36" s="162"/>
      <c r="T36" s="30"/>
      <c r="U36" s="31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15">
      <c r="A37" s="33" t="s">
        <v>28</v>
      </c>
      <c r="B37" s="164" t="str">
        <f>A11</f>
        <v>Angers Rabelais 1</v>
      </c>
      <c r="C37" s="161"/>
      <c r="D37" s="161"/>
      <c r="E37" s="161"/>
      <c r="F37" s="161"/>
      <c r="G37" s="161"/>
      <c r="H37" s="161"/>
      <c r="I37" s="161"/>
      <c r="J37" s="162"/>
      <c r="K37" s="165" t="str">
        <f t="shared" ref="K37:K38" si="44">A12</f>
        <v>Cholet République 1</v>
      </c>
      <c r="L37" s="161"/>
      <c r="M37" s="161"/>
      <c r="N37" s="161"/>
      <c r="O37" s="161"/>
      <c r="P37" s="161"/>
      <c r="Q37" s="161"/>
      <c r="R37" s="161"/>
      <c r="S37" s="162"/>
      <c r="T37" s="34"/>
      <c r="U37" s="3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15">
      <c r="A38" s="33" t="s">
        <v>29</v>
      </c>
      <c r="B38" s="164">
        <f>A15</f>
        <v>0</v>
      </c>
      <c r="C38" s="161"/>
      <c r="D38" s="161"/>
      <c r="E38" s="161"/>
      <c r="F38" s="161"/>
      <c r="G38" s="161"/>
      <c r="H38" s="161"/>
      <c r="I38" s="161"/>
      <c r="J38" s="162"/>
      <c r="K38" s="165" t="str">
        <f t="shared" si="44"/>
        <v>Saumur Delessert 1</v>
      </c>
      <c r="L38" s="161"/>
      <c r="M38" s="161"/>
      <c r="N38" s="161"/>
      <c r="O38" s="161"/>
      <c r="P38" s="161"/>
      <c r="Q38" s="161"/>
      <c r="R38" s="161"/>
      <c r="S38" s="162"/>
      <c r="T38" s="34"/>
      <c r="U38" s="3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15">
      <c r="A39" s="33" t="s">
        <v>30</v>
      </c>
      <c r="B39" s="164" t="str">
        <f>A10</f>
        <v>St Louis Jallais 3</v>
      </c>
      <c r="C39" s="161"/>
      <c r="D39" s="161"/>
      <c r="E39" s="161"/>
      <c r="F39" s="161"/>
      <c r="G39" s="161"/>
      <c r="H39" s="161"/>
      <c r="I39" s="161"/>
      <c r="J39" s="162"/>
      <c r="K39" s="165" t="str">
        <f t="shared" ref="K39:K40" si="45">A11</f>
        <v>Angers Rabelais 1</v>
      </c>
      <c r="L39" s="161"/>
      <c r="M39" s="161"/>
      <c r="N39" s="161"/>
      <c r="O39" s="161"/>
      <c r="P39" s="161"/>
      <c r="Q39" s="161"/>
      <c r="R39" s="161"/>
      <c r="S39" s="162"/>
      <c r="T39" s="34"/>
      <c r="U39" s="3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15">
      <c r="A40" s="33" t="s">
        <v>31</v>
      </c>
      <c r="B40" s="164" t="str">
        <f>A14</f>
        <v>St Georges/loire JR 1</v>
      </c>
      <c r="C40" s="161"/>
      <c r="D40" s="161"/>
      <c r="E40" s="161"/>
      <c r="F40" s="161"/>
      <c r="G40" s="161"/>
      <c r="H40" s="161"/>
      <c r="I40" s="161"/>
      <c r="J40" s="162"/>
      <c r="K40" s="165" t="str">
        <f t="shared" si="45"/>
        <v>Cholet République 1</v>
      </c>
      <c r="L40" s="161"/>
      <c r="M40" s="161"/>
      <c r="N40" s="161"/>
      <c r="O40" s="161"/>
      <c r="P40" s="161"/>
      <c r="Q40" s="161"/>
      <c r="R40" s="161"/>
      <c r="S40" s="162"/>
      <c r="T40" s="34"/>
      <c r="U40" s="3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15">
      <c r="A41" s="33" t="s">
        <v>32</v>
      </c>
      <c r="B41" s="164" t="str">
        <f>A9</f>
        <v>St Jo Doué 1</v>
      </c>
      <c r="C41" s="161"/>
      <c r="D41" s="161"/>
      <c r="E41" s="161"/>
      <c r="F41" s="161"/>
      <c r="G41" s="161"/>
      <c r="H41" s="161"/>
      <c r="I41" s="161"/>
      <c r="J41" s="162"/>
      <c r="K41" s="165" t="str">
        <f t="shared" ref="K41:K42" si="46">A10</f>
        <v>St Louis Jallais 3</v>
      </c>
      <c r="L41" s="161"/>
      <c r="M41" s="161"/>
      <c r="N41" s="161"/>
      <c r="O41" s="161"/>
      <c r="P41" s="161"/>
      <c r="Q41" s="161"/>
      <c r="R41" s="161"/>
      <c r="S41" s="162"/>
      <c r="T41" s="34"/>
      <c r="U41" s="3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15">
      <c r="A42" s="33" t="s">
        <v>33</v>
      </c>
      <c r="B42" s="164" t="str">
        <f>A13</f>
        <v>Saumur Delessert 1</v>
      </c>
      <c r="C42" s="161"/>
      <c r="D42" s="161"/>
      <c r="E42" s="161"/>
      <c r="F42" s="161"/>
      <c r="G42" s="161"/>
      <c r="H42" s="161"/>
      <c r="I42" s="161"/>
      <c r="J42" s="162"/>
      <c r="K42" s="165" t="str">
        <f t="shared" si="46"/>
        <v>Angers Rabelais 1</v>
      </c>
      <c r="L42" s="161"/>
      <c r="M42" s="161"/>
      <c r="N42" s="161"/>
      <c r="O42" s="161"/>
      <c r="P42" s="161"/>
      <c r="Q42" s="161"/>
      <c r="R42" s="161"/>
      <c r="S42" s="162"/>
      <c r="T42" s="34"/>
      <c r="U42" s="3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15">
      <c r="A43" s="33" t="s">
        <v>34</v>
      </c>
      <c r="B43" s="160"/>
      <c r="C43" s="161"/>
      <c r="D43" s="161"/>
      <c r="E43" s="161"/>
      <c r="F43" s="161"/>
      <c r="G43" s="161"/>
      <c r="H43" s="161"/>
      <c r="I43" s="161"/>
      <c r="J43" s="162"/>
      <c r="K43" s="163"/>
      <c r="L43" s="161"/>
      <c r="M43" s="161"/>
      <c r="N43" s="161"/>
      <c r="O43" s="161"/>
      <c r="P43" s="161"/>
      <c r="Q43" s="161"/>
      <c r="R43" s="161"/>
      <c r="S43" s="162"/>
      <c r="T43" s="34"/>
      <c r="U43" s="35"/>
      <c r="V43" s="5"/>
      <c r="W43" s="5"/>
      <c r="X43" s="5"/>
      <c r="Y43" s="36" t="s">
        <v>23</v>
      </c>
      <c r="Z43" s="5"/>
      <c r="AA43" s="5"/>
      <c r="AB43" s="5"/>
      <c r="AC43" s="5"/>
    </row>
    <row r="44" spans="1:29" ht="15" customHeight="1" x14ac:dyDescent="0.15">
      <c r="A44" s="33" t="s">
        <v>35</v>
      </c>
      <c r="B44" s="160"/>
      <c r="C44" s="161"/>
      <c r="D44" s="161"/>
      <c r="E44" s="161"/>
      <c r="F44" s="161"/>
      <c r="G44" s="161"/>
      <c r="H44" s="161"/>
      <c r="I44" s="161"/>
      <c r="J44" s="162"/>
      <c r="K44" s="163"/>
      <c r="L44" s="161"/>
      <c r="M44" s="161"/>
      <c r="N44" s="161"/>
      <c r="O44" s="161"/>
      <c r="P44" s="161"/>
      <c r="Q44" s="161"/>
      <c r="R44" s="161"/>
      <c r="S44" s="162"/>
      <c r="T44" s="34"/>
      <c r="U44" s="35"/>
      <c r="V44" s="5"/>
      <c r="W44" s="5"/>
      <c r="X44" s="5"/>
      <c r="Y44" s="5"/>
      <c r="Z44" s="5"/>
      <c r="AA44" s="5"/>
      <c r="AB44" s="5"/>
      <c r="AC44" s="37" t="s">
        <v>23</v>
      </c>
    </row>
    <row r="45" spans="1:29" ht="15" customHeight="1" x14ac:dyDescent="0.15">
      <c r="A45" s="33" t="s">
        <v>36</v>
      </c>
      <c r="B45" s="164">
        <f>A15</f>
        <v>0</v>
      </c>
      <c r="C45" s="161"/>
      <c r="D45" s="161"/>
      <c r="E45" s="161"/>
      <c r="F45" s="161"/>
      <c r="G45" s="161"/>
      <c r="H45" s="161"/>
      <c r="I45" s="161"/>
      <c r="J45" s="162"/>
      <c r="K45" s="165" t="str">
        <f t="shared" ref="K45:K46" si="47">A9</f>
        <v>St Jo Doué 1</v>
      </c>
      <c r="L45" s="161"/>
      <c r="M45" s="161"/>
      <c r="N45" s="161"/>
      <c r="O45" s="161"/>
      <c r="P45" s="161"/>
      <c r="Q45" s="161"/>
      <c r="R45" s="161"/>
      <c r="S45" s="162"/>
      <c r="T45" s="34"/>
      <c r="U45" s="35"/>
      <c r="V45" s="38" t="s">
        <v>23</v>
      </c>
      <c r="W45" s="5"/>
      <c r="X45" s="5"/>
      <c r="Y45" s="5"/>
      <c r="Z45" s="5"/>
      <c r="AA45" s="5"/>
      <c r="AB45" s="5"/>
      <c r="AC45" s="5"/>
    </row>
    <row r="46" spans="1:29" ht="15" customHeight="1" x14ac:dyDescent="0.15">
      <c r="A46" s="33" t="s">
        <v>37</v>
      </c>
      <c r="B46" s="164" t="str">
        <f>A12</f>
        <v>Cholet République 1</v>
      </c>
      <c r="C46" s="161"/>
      <c r="D46" s="161"/>
      <c r="E46" s="161"/>
      <c r="F46" s="161"/>
      <c r="G46" s="161"/>
      <c r="H46" s="161"/>
      <c r="I46" s="161"/>
      <c r="J46" s="162"/>
      <c r="K46" s="165" t="str">
        <f t="shared" si="47"/>
        <v>St Louis Jallais 3</v>
      </c>
      <c r="L46" s="161"/>
      <c r="M46" s="161"/>
      <c r="N46" s="161"/>
      <c r="O46" s="161"/>
      <c r="P46" s="161"/>
      <c r="Q46" s="161"/>
      <c r="R46" s="161"/>
      <c r="S46" s="162"/>
      <c r="T46" s="34"/>
      <c r="U46" s="35"/>
      <c r="V46" s="38" t="s">
        <v>23</v>
      </c>
      <c r="W46" s="5"/>
      <c r="X46" s="5"/>
      <c r="Y46" s="5"/>
      <c r="Z46" s="5"/>
      <c r="AA46" s="5"/>
      <c r="AB46" s="5"/>
      <c r="AC46" s="5"/>
    </row>
    <row r="47" spans="1:29" ht="15" customHeight="1" x14ac:dyDescent="0.15">
      <c r="A47" s="33" t="s">
        <v>38</v>
      </c>
      <c r="B47" s="164" t="str">
        <f>A14</f>
        <v>St Georges/loire JR 1</v>
      </c>
      <c r="C47" s="161"/>
      <c r="D47" s="161"/>
      <c r="E47" s="161"/>
      <c r="F47" s="161"/>
      <c r="G47" s="161"/>
      <c r="H47" s="161"/>
      <c r="I47" s="161"/>
      <c r="J47" s="162"/>
      <c r="K47" s="165">
        <f>A15</f>
        <v>0</v>
      </c>
      <c r="L47" s="161"/>
      <c r="M47" s="161"/>
      <c r="N47" s="161"/>
      <c r="O47" s="161"/>
      <c r="P47" s="161"/>
      <c r="Q47" s="161"/>
      <c r="R47" s="161"/>
      <c r="S47" s="162"/>
      <c r="T47" s="34"/>
      <c r="U47" s="3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15">
      <c r="A48" s="33" t="s">
        <v>39</v>
      </c>
      <c r="B48" s="164" t="str">
        <f>A11</f>
        <v>Angers Rabelais 1</v>
      </c>
      <c r="C48" s="161"/>
      <c r="D48" s="161"/>
      <c r="E48" s="161"/>
      <c r="F48" s="161"/>
      <c r="G48" s="161"/>
      <c r="H48" s="161"/>
      <c r="I48" s="161"/>
      <c r="J48" s="162"/>
      <c r="K48" s="165" t="str">
        <f>A9</f>
        <v>St Jo Doué 1</v>
      </c>
      <c r="L48" s="161"/>
      <c r="M48" s="161"/>
      <c r="N48" s="161"/>
      <c r="O48" s="161"/>
      <c r="P48" s="161"/>
      <c r="Q48" s="161"/>
      <c r="R48" s="161"/>
      <c r="S48" s="162"/>
      <c r="T48" s="34"/>
      <c r="U48" s="35"/>
      <c r="V48" s="5"/>
      <c r="W48" s="5"/>
      <c r="X48" s="5"/>
      <c r="Y48" s="5"/>
      <c r="Z48" s="5"/>
      <c r="AA48" s="5"/>
      <c r="AB48" s="5"/>
      <c r="AC48" s="5"/>
    </row>
    <row r="49" spans="1:29" ht="15" customHeight="1" x14ac:dyDescent="0.15">
      <c r="A49" s="33" t="s">
        <v>40</v>
      </c>
      <c r="B49" s="164" t="str">
        <f>A13</f>
        <v>Saumur Delessert 1</v>
      </c>
      <c r="C49" s="161"/>
      <c r="D49" s="161"/>
      <c r="E49" s="161"/>
      <c r="F49" s="161"/>
      <c r="G49" s="161"/>
      <c r="H49" s="161"/>
      <c r="I49" s="161"/>
      <c r="J49" s="162"/>
      <c r="K49" s="165" t="str">
        <f t="shared" ref="K49:K50" si="48">A14</f>
        <v>St Georges/loire JR 1</v>
      </c>
      <c r="L49" s="161"/>
      <c r="M49" s="161"/>
      <c r="N49" s="161"/>
      <c r="O49" s="161"/>
      <c r="P49" s="161"/>
      <c r="Q49" s="161"/>
      <c r="R49" s="161"/>
      <c r="S49" s="162"/>
      <c r="T49" s="34"/>
      <c r="U49" s="35"/>
      <c r="V49" s="5"/>
      <c r="W49" s="5"/>
      <c r="X49" s="5"/>
      <c r="Y49" s="5"/>
      <c r="Z49" s="5"/>
      <c r="AA49" s="5"/>
      <c r="AB49" s="5"/>
      <c r="AC49" s="5"/>
    </row>
    <row r="50" spans="1:29" ht="15" customHeight="1" x14ac:dyDescent="0.15">
      <c r="A50" s="33" t="s">
        <v>41</v>
      </c>
      <c r="B50" s="164" t="str">
        <f>A10</f>
        <v>St Louis Jallais 3</v>
      </c>
      <c r="C50" s="161"/>
      <c r="D50" s="161"/>
      <c r="E50" s="161"/>
      <c r="F50" s="161"/>
      <c r="G50" s="161"/>
      <c r="H50" s="161"/>
      <c r="I50" s="161"/>
      <c r="J50" s="162"/>
      <c r="K50" s="165">
        <f t="shared" si="48"/>
        <v>0</v>
      </c>
      <c r="L50" s="161"/>
      <c r="M50" s="161"/>
      <c r="N50" s="161"/>
      <c r="O50" s="161"/>
      <c r="P50" s="161"/>
      <c r="Q50" s="161"/>
      <c r="R50" s="161"/>
      <c r="S50" s="162"/>
      <c r="T50" s="34"/>
      <c r="U50" s="35"/>
      <c r="V50" s="5"/>
      <c r="W50" s="5"/>
      <c r="X50" s="5"/>
      <c r="Y50" s="5"/>
      <c r="Z50" s="5"/>
      <c r="AA50" s="5"/>
      <c r="AB50" s="5"/>
      <c r="AC50" s="5"/>
    </row>
    <row r="51" spans="1:29" ht="15" customHeight="1" x14ac:dyDescent="0.15">
      <c r="A51" s="33" t="s">
        <v>42</v>
      </c>
      <c r="B51" s="164" t="str">
        <f>A12</f>
        <v>Cholet République 1</v>
      </c>
      <c r="C51" s="161"/>
      <c r="D51" s="161"/>
      <c r="E51" s="161"/>
      <c r="F51" s="161"/>
      <c r="G51" s="161"/>
      <c r="H51" s="161"/>
      <c r="I51" s="161"/>
      <c r="J51" s="162"/>
      <c r="K51" s="165" t="str">
        <f>A13</f>
        <v>Saumur Delessert 1</v>
      </c>
      <c r="L51" s="161"/>
      <c r="M51" s="161"/>
      <c r="N51" s="161"/>
      <c r="O51" s="161"/>
      <c r="P51" s="161"/>
      <c r="Q51" s="161"/>
      <c r="R51" s="161"/>
      <c r="S51" s="162"/>
      <c r="T51" s="34"/>
      <c r="U51" s="35"/>
      <c r="V51" s="5"/>
      <c r="W51" s="5"/>
      <c r="X51" s="5"/>
      <c r="Y51" s="5"/>
      <c r="Z51" s="5"/>
      <c r="AA51" s="5"/>
      <c r="AB51" s="5"/>
      <c r="AC51" s="5"/>
    </row>
    <row r="52" spans="1:29" ht="15" customHeight="1" x14ac:dyDescent="0.15">
      <c r="A52" s="39" t="s">
        <v>44</v>
      </c>
      <c r="B52" s="196"/>
      <c r="C52" s="194"/>
      <c r="D52" s="194"/>
      <c r="E52" s="194"/>
      <c r="F52" s="194"/>
      <c r="G52" s="194"/>
      <c r="H52" s="194"/>
      <c r="I52" s="194"/>
      <c r="J52" s="195"/>
      <c r="K52" s="193"/>
      <c r="L52" s="194"/>
      <c r="M52" s="194"/>
      <c r="N52" s="194"/>
      <c r="O52" s="194"/>
      <c r="P52" s="194"/>
      <c r="Q52" s="194"/>
      <c r="R52" s="194"/>
      <c r="S52" s="195"/>
      <c r="T52" s="40"/>
      <c r="U52" s="41"/>
      <c r="V52" s="5"/>
      <c r="W52" s="5"/>
      <c r="X52" s="5"/>
      <c r="Y52" s="5"/>
      <c r="Z52" s="5"/>
      <c r="AA52" s="5"/>
      <c r="AB52" s="5"/>
      <c r="AC52" s="42" t="s">
        <v>23</v>
      </c>
    </row>
    <row r="53" spans="1:29" ht="1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42" t="s">
        <v>23</v>
      </c>
    </row>
  </sheetData>
  <mergeCells count="91">
    <mergeCell ref="K25:S25"/>
    <mergeCell ref="K26:S26"/>
    <mergeCell ref="K27:S27"/>
    <mergeCell ref="K28:S28"/>
    <mergeCell ref="K29:S29"/>
    <mergeCell ref="B35:J35"/>
    <mergeCell ref="K35:S35"/>
    <mergeCell ref="T35:U35"/>
    <mergeCell ref="B36:J36"/>
    <mergeCell ref="K36:S36"/>
    <mergeCell ref="B37:J37"/>
    <mergeCell ref="K37:S37"/>
    <mergeCell ref="B38:J38"/>
    <mergeCell ref="K38:S38"/>
    <mergeCell ref="B39:J39"/>
    <mergeCell ref="K39:S39"/>
    <mergeCell ref="B40:J40"/>
    <mergeCell ref="K40:S40"/>
    <mergeCell ref="K41:S41"/>
    <mergeCell ref="B48:J48"/>
    <mergeCell ref="B49:J49"/>
    <mergeCell ref="K49:S49"/>
    <mergeCell ref="B50:J50"/>
    <mergeCell ref="B51:J51"/>
    <mergeCell ref="B52:J52"/>
    <mergeCell ref="B41:J41"/>
    <mergeCell ref="B42:J42"/>
    <mergeCell ref="B43:J43"/>
    <mergeCell ref="B44:J44"/>
    <mergeCell ref="B45:J45"/>
    <mergeCell ref="B46:J46"/>
    <mergeCell ref="B47:J47"/>
    <mergeCell ref="K50:S50"/>
    <mergeCell ref="K51:S51"/>
    <mergeCell ref="K52:S52"/>
    <mergeCell ref="K42:S42"/>
    <mergeCell ref="K43:S43"/>
    <mergeCell ref="K44:S44"/>
    <mergeCell ref="K45:S45"/>
    <mergeCell ref="K46:S46"/>
    <mergeCell ref="K47:S47"/>
    <mergeCell ref="K48:S48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7:J17"/>
    <mergeCell ref="K17:S17"/>
    <mergeCell ref="T17:U17"/>
    <mergeCell ref="B18:J18"/>
    <mergeCell ref="K18:S18"/>
    <mergeCell ref="B19:J19"/>
    <mergeCell ref="K19:S19"/>
    <mergeCell ref="B20:J20"/>
    <mergeCell ref="K20:S20"/>
    <mergeCell ref="B21:J21"/>
    <mergeCell ref="K21:S21"/>
    <mergeCell ref="B22:J22"/>
    <mergeCell ref="K22:S22"/>
    <mergeCell ref="K23:S23"/>
    <mergeCell ref="B23:J23"/>
    <mergeCell ref="B24:J24"/>
    <mergeCell ref="K24:S24"/>
    <mergeCell ref="B25:J25"/>
    <mergeCell ref="B26:J26"/>
    <mergeCell ref="B27:J27"/>
    <mergeCell ref="B28:J28"/>
    <mergeCell ref="B29:J29"/>
    <mergeCell ref="B34:J34"/>
    <mergeCell ref="K34:S34"/>
    <mergeCell ref="B30:J30"/>
    <mergeCell ref="B31:J31"/>
    <mergeCell ref="B32:J32"/>
    <mergeCell ref="B33:J33"/>
    <mergeCell ref="K33:S33"/>
    <mergeCell ref="K31:S31"/>
    <mergeCell ref="K32:S32"/>
    <mergeCell ref="K30:S30"/>
  </mergeCells>
  <pageMargins left="0.35433070866141736" right="0.19685039370078741" top="1.1811023622047245" bottom="0.23622047244094491" header="0" footer="0"/>
  <pageSetup paperSize="9" scale="75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57"/>
  <sheetViews>
    <sheetView workbookViewId="0"/>
  </sheetViews>
  <sheetFormatPr baseColWidth="10" defaultColWidth="12.6640625" defaultRowHeight="15" customHeight="1" x14ac:dyDescent="0.15"/>
  <cols>
    <col min="1" max="1" width="17.6640625" customWidth="1"/>
    <col min="2" max="26" width="3.6640625" customWidth="1"/>
    <col min="27" max="27" width="4.5" customWidth="1"/>
    <col min="28" max="29" width="3.6640625" customWidth="1"/>
  </cols>
  <sheetData>
    <row r="1" spans="1:29" ht="21.75" customHeight="1" x14ac:dyDescent="0.25">
      <c r="A1" s="188" t="s">
        <v>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 ht="12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21.75" customHeight="1" x14ac:dyDescent="0.15">
      <c r="A3" s="190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3"/>
      <c r="N3" s="191" t="str">
        <f>Paramètres!I1</f>
        <v>H</v>
      </c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 ht="21.75" customHeight="1" x14ac:dyDescent="0.15">
      <c r="A4" s="3"/>
      <c r="B4" s="3"/>
      <c r="C4" s="3"/>
      <c r="D4" s="3"/>
      <c r="E4" s="192" t="s">
        <v>7</v>
      </c>
      <c r="F4" s="189"/>
      <c r="G4" s="189"/>
      <c r="H4" s="189"/>
      <c r="I4" s="189"/>
      <c r="J4" s="189"/>
      <c r="K4" s="192">
        <f>Paramètres!I3</f>
        <v>0</v>
      </c>
      <c r="L4" s="189"/>
      <c r="M4" s="3" t="s">
        <v>8</v>
      </c>
      <c r="N4" s="192" t="s">
        <v>7</v>
      </c>
      <c r="O4" s="189"/>
      <c r="P4" s="189"/>
      <c r="Q4" s="189"/>
      <c r="R4" s="189"/>
      <c r="S4" s="189"/>
      <c r="T4" s="192">
        <f>Paramètres!I4</f>
        <v>0</v>
      </c>
      <c r="U4" s="189"/>
      <c r="V4" s="3"/>
      <c r="W4" s="3"/>
      <c r="X4" s="3"/>
      <c r="Y4" s="3"/>
      <c r="Z4" s="3"/>
      <c r="AA4" s="3"/>
      <c r="AB4" s="3"/>
      <c r="AC4" s="3"/>
    </row>
    <row r="5" spans="1:29" ht="20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9.5" customHeight="1" x14ac:dyDescent="0.25">
      <c r="A6" s="208" t="s">
        <v>9</v>
      </c>
      <c r="B6" s="202" t="s">
        <v>10</v>
      </c>
      <c r="C6" s="176"/>
      <c r="D6" s="177"/>
      <c r="E6" s="205" t="s">
        <v>11</v>
      </c>
      <c r="F6" s="176"/>
      <c r="G6" s="206"/>
      <c r="H6" s="199" t="s">
        <v>12</v>
      </c>
      <c r="I6" s="200"/>
      <c r="J6" s="201"/>
      <c r="K6" s="199" t="s">
        <v>13</v>
      </c>
      <c r="L6" s="200"/>
      <c r="M6" s="201"/>
      <c r="N6" s="199" t="s">
        <v>14</v>
      </c>
      <c r="O6" s="200"/>
      <c r="P6" s="201"/>
      <c r="Q6" s="207" t="s">
        <v>15</v>
      </c>
      <c r="R6" s="200"/>
      <c r="S6" s="201"/>
      <c r="T6" s="199" t="s">
        <v>16</v>
      </c>
      <c r="U6" s="200"/>
      <c r="V6" s="201"/>
      <c r="W6" s="202" t="s">
        <v>17</v>
      </c>
      <c r="X6" s="176"/>
      <c r="Y6" s="176"/>
      <c r="Z6" s="177"/>
      <c r="AA6" s="203" t="s">
        <v>18</v>
      </c>
      <c r="AB6" s="43"/>
      <c r="AC6" s="43"/>
    </row>
    <row r="7" spans="1:29" ht="19.5" customHeight="1" x14ac:dyDescent="0.25">
      <c r="A7" s="209"/>
      <c r="B7" s="44" t="s">
        <v>19</v>
      </c>
      <c r="C7" s="45" t="s">
        <v>20</v>
      </c>
      <c r="D7" s="46" t="s">
        <v>21</v>
      </c>
      <c r="E7" s="44" t="s">
        <v>19</v>
      </c>
      <c r="F7" s="45" t="s">
        <v>20</v>
      </c>
      <c r="G7" s="46" t="s">
        <v>21</v>
      </c>
      <c r="H7" s="44" t="s">
        <v>19</v>
      </c>
      <c r="I7" s="45" t="s">
        <v>20</v>
      </c>
      <c r="J7" s="46" t="s">
        <v>21</v>
      </c>
      <c r="K7" s="44" t="s">
        <v>19</v>
      </c>
      <c r="L7" s="45" t="s">
        <v>20</v>
      </c>
      <c r="M7" s="46" t="s">
        <v>21</v>
      </c>
      <c r="N7" s="44" t="s">
        <v>19</v>
      </c>
      <c r="O7" s="45" t="s">
        <v>20</v>
      </c>
      <c r="P7" s="46" t="s">
        <v>21</v>
      </c>
      <c r="Q7" s="44" t="s">
        <v>19</v>
      </c>
      <c r="R7" s="45" t="s">
        <v>20</v>
      </c>
      <c r="S7" s="46" t="s">
        <v>21</v>
      </c>
      <c r="T7" s="44" t="s">
        <v>19</v>
      </c>
      <c r="U7" s="45" t="s">
        <v>20</v>
      </c>
      <c r="V7" s="46" t="s">
        <v>21</v>
      </c>
      <c r="W7" s="45" t="s">
        <v>20</v>
      </c>
      <c r="X7" s="46" t="s">
        <v>21</v>
      </c>
      <c r="Y7" s="45" t="s">
        <v>19</v>
      </c>
      <c r="Z7" s="46" t="s">
        <v>22</v>
      </c>
      <c r="AA7" s="179"/>
      <c r="AB7" s="43"/>
      <c r="AC7" s="43"/>
    </row>
    <row r="8" spans="1:29" ht="19.5" customHeight="1" x14ac:dyDescent="0.25">
      <c r="A8" s="47">
        <f>Paramètres!I6</f>
        <v>0</v>
      </c>
      <c r="B8" s="60">
        <f>IF(C8&lt;&gt;"",IF((C8-D8)&gt;0,Paramètres!$B$17,IF((C8-D8)&lt;0,Paramètres!$B$19,IF((C8-D8)=0,Paramètres!$B$18))),"")</f>
        <v>1</v>
      </c>
      <c r="C8" s="61">
        <f t="shared" ref="C8:D8" si="0">T20</f>
        <v>0</v>
      </c>
      <c r="D8" s="62">
        <f t="shared" si="0"/>
        <v>0</v>
      </c>
      <c r="E8" s="63">
        <f>IF(F8&lt;&gt;"",IF((F8-G8)&gt;0,Paramètres!$B$17,IF((F8-G8)&lt;0,Paramètres!$B$19,IF((F8-G8)=0,Paramètres!$B$18))),"")</f>
        <v>1</v>
      </c>
      <c r="F8" s="61">
        <f>U22</f>
        <v>0</v>
      </c>
      <c r="G8" s="62">
        <f>T22</f>
        <v>0</v>
      </c>
      <c r="H8" s="63">
        <f>IF(I8&lt;&gt;"",IF((I8-J8)&gt;0,Paramètres!$B$17,IF((I8-J8)&lt;0,Paramètres!$B$19,IF((I8-J8)=0,Paramètres!$B$18))),"")</f>
        <v>1</v>
      </c>
      <c r="I8" s="61">
        <f t="shared" ref="I8:J8" si="1">T24</f>
        <v>0</v>
      </c>
      <c r="J8" s="62">
        <f t="shared" si="1"/>
        <v>0</v>
      </c>
      <c r="K8" s="63">
        <f>IF(L8&lt;&gt;"",IF((L8-M8)&gt;0,Paramètres!$B$17,IF((L8-M8)&lt;0,Paramètres!$B$19,IF((L8-M8)=0,Paramètres!$B$18))),"")</f>
        <v>1</v>
      </c>
      <c r="L8" s="61">
        <f>U26</f>
        <v>0</v>
      </c>
      <c r="M8" s="62">
        <f>T26</f>
        <v>0</v>
      </c>
      <c r="N8" s="63">
        <f>IF(O8&lt;&gt;"",IF((O8-P8)&gt;0,Paramètres!$B$17,IF((O8-P8)&lt;0,Paramètres!$B$19,IF((O8-P8)=0,Paramètres!$B$18))),"")</f>
        <v>1</v>
      </c>
      <c r="O8" s="61">
        <f t="shared" ref="O8:P8" si="2">T29</f>
        <v>0</v>
      </c>
      <c r="P8" s="62">
        <f t="shared" si="2"/>
        <v>0</v>
      </c>
      <c r="Q8" s="63">
        <f>IF(R8&lt;&gt;"",IF((R8-S8)&gt;0,Paramètres!$B$17,IF((R8-S8)&lt;0,Paramètres!$B$19,IF((R8-S8)=0,Paramètres!$B$18))),"")</f>
        <v>1</v>
      </c>
      <c r="R8" s="61">
        <f t="shared" ref="R8:S8" si="3">T33</f>
        <v>0</v>
      </c>
      <c r="S8" s="62">
        <f t="shared" si="3"/>
        <v>0</v>
      </c>
      <c r="T8" s="63">
        <f>IF(U8&lt;&gt;"",IF((U8-V8)&gt;0,Paramètres!$B$17,IF((U8-V8)&lt;0,Paramètres!$B$19,IF((U8-V8)=0,Paramètres!$B$18))),"")</f>
        <v>1</v>
      </c>
      <c r="U8" s="61">
        <f t="shared" ref="U8:V8" si="4">T35</f>
        <v>0</v>
      </c>
      <c r="V8" s="62">
        <f t="shared" si="4"/>
        <v>0</v>
      </c>
      <c r="W8" s="49">
        <f t="shared" ref="W8:X8" si="5">C8+F8+I8+L8+O8+R8+U8</f>
        <v>0</v>
      </c>
      <c r="X8" s="50">
        <f t="shared" si="5"/>
        <v>0</v>
      </c>
      <c r="Y8" s="51">
        <f t="shared" ref="Y8:Y17" si="6">B8+E8+H8+K8+N8+Q8+T8</f>
        <v>7</v>
      </c>
      <c r="Z8" s="16">
        <f t="shared" ref="Z8:Z17" si="7">IFERROR(W8-X8,"")</f>
        <v>0</v>
      </c>
      <c r="AA8" s="52">
        <f t="shared" ref="AA8:AA17" si="8">COUNTIFS($Y$8:$Y$17,"&gt;"&amp;$Y8)+COUNTIFS($Y$8:$Y$17,Y8,$Z$8:$Z$17,"&gt;"&amp;$Z8)+COUNTIFS($Y$8:$Y$17,Y8,$Z$8:$Z$17,Z8,$W$8:$W$17,"&gt;"&amp;$W8)+1</f>
        <v>1</v>
      </c>
      <c r="AB8" s="43"/>
      <c r="AC8" s="43"/>
    </row>
    <row r="9" spans="1:29" ht="19.5" customHeight="1" x14ac:dyDescent="0.25">
      <c r="A9" s="53">
        <f>Paramètres!I7</f>
        <v>0</v>
      </c>
      <c r="B9" s="64">
        <f>IF(C9&lt;&gt;"",IF((C9-D9)&gt;0,Paramètres!$B$17,IF((C9-D9)&lt;0,Paramètres!$B$19,IF((C9-D9)=0,Paramètres!$B$18))),"")</f>
        <v>1</v>
      </c>
      <c r="C9" s="65">
        <f t="shared" ref="C9:D9" si="9">T39</f>
        <v>0</v>
      </c>
      <c r="D9" s="66">
        <f t="shared" si="9"/>
        <v>0</v>
      </c>
      <c r="E9" s="67">
        <f>IF(F9&lt;&gt;"",IF((F9-G9)&gt;0,Paramètres!$B$17,IF((F9-G9)&lt;0,Paramètres!$B$19,IF((F9-G9)=0,Paramètres!$B$18))),"")</f>
        <v>1</v>
      </c>
      <c r="F9" s="65">
        <f>U41</f>
        <v>0</v>
      </c>
      <c r="G9" s="66">
        <f>T41</f>
        <v>0</v>
      </c>
      <c r="H9" s="67">
        <f>IF(I9&lt;&gt;"",IF((I9-J9)&gt;0,Paramètres!$B$17,IF((I9-J9)&lt;0,Paramètres!$B$19,IF((I9-J9)=0,Paramètres!$B$18))),"")</f>
        <v>1</v>
      </c>
      <c r="I9" s="65">
        <f t="shared" ref="I9:J9" si="10">T43</f>
        <v>0</v>
      </c>
      <c r="J9" s="66">
        <f t="shared" si="10"/>
        <v>0</v>
      </c>
      <c r="K9" s="67">
        <f>IF(L9&lt;&gt;"",IF((L9-M9)&gt;0,Paramètres!$B$17,IF((L9-M9)&lt;0,Paramètres!$B$19,IF((L9-M9)=0,Paramètres!$B$18))),"")</f>
        <v>1</v>
      </c>
      <c r="L9" s="65">
        <f>U46</f>
        <v>0</v>
      </c>
      <c r="M9" s="66">
        <f>T46</f>
        <v>0</v>
      </c>
      <c r="N9" s="67">
        <f>IF(O9&lt;&gt;"",IF((O9-P9)&gt;0,Paramètres!$B$17,IF((O9-P9)&lt;0,Paramètres!$B$19,IF((O9-P9)=0,Paramètres!$B$18))),"")</f>
        <v>1</v>
      </c>
      <c r="O9" s="65">
        <f>U31</f>
        <v>0</v>
      </c>
      <c r="P9" s="66">
        <f>T31</f>
        <v>0</v>
      </c>
      <c r="Q9" s="67">
        <f>IF(R9&lt;&gt;"",IF((R9-S9)&gt;0,Paramètres!$B$17,IF((R9-S9)&lt;0,Paramètres!$B$19,IF((R9-S9)=0,Paramètres!$B$18))),"")</f>
        <v>1</v>
      </c>
      <c r="R9" s="65">
        <f>U33</f>
        <v>0</v>
      </c>
      <c r="S9" s="66">
        <f>T33</f>
        <v>0</v>
      </c>
      <c r="T9" s="67">
        <f>IF(U9&lt;&gt;"",IF((U9-V9)&gt;0,Paramètres!$B$17,IF((U9-V9)&lt;0,Paramètres!$B$19,IF((U9-V9)=0,Paramètres!$B$18))),"")</f>
        <v>1</v>
      </c>
      <c r="U9" s="65">
        <f t="shared" ref="U9:V9" si="11">T54</f>
        <v>0</v>
      </c>
      <c r="V9" s="66">
        <f t="shared" si="11"/>
        <v>0</v>
      </c>
      <c r="W9" s="54">
        <f t="shared" ref="W9:X9" si="12">C9+F9+I9+L9+O9+R9+U9</f>
        <v>0</v>
      </c>
      <c r="X9" s="55">
        <f t="shared" si="12"/>
        <v>0</v>
      </c>
      <c r="Y9" s="56">
        <f t="shared" si="6"/>
        <v>7</v>
      </c>
      <c r="Z9" s="22">
        <f t="shared" si="7"/>
        <v>0</v>
      </c>
      <c r="AA9" s="57">
        <f t="shared" si="8"/>
        <v>1</v>
      </c>
      <c r="AB9" s="43"/>
      <c r="AC9" s="43"/>
    </row>
    <row r="10" spans="1:29" ht="19.5" customHeight="1" x14ac:dyDescent="0.25">
      <c r="A10" s="53">
        <f>Paramètres!I8</f>
        <v>0</v>
      </c>
      <c r="B10" s="64">
        <f>IF(C10&lt;&gt;"",IF((C10-D10)&gt;0,Paramètres!$B$17,IF((C10-D10)&lt;0,Paramètres!$B$19,IF((C10-D10)=0,Paramètres!$B$18))),"")</f>
        <v>1</v>
      </c>
      <c r="C10" s="65">
        <f>U39</f>
        <v>0</v>
      </c>
      <c r="D10" s="66">
        <f>T39</f>
        <v>0</v>
      </c>
      <c r="E10" s="67">
        <f>IF(F10&lt;&gt;"",IF((F10-G10)&gt;0,Paramètres!$B$17,IF((F10-G10)&lt;0,Paramètres!$B$19,IF((F10-G10)=0,Paramètres!$B$18))),"")</f>
        <v>1</v>
      </c>
      <c r="F10" s="65">
        <f t="shared" ref="F10:G10" si="13">T22</f>
        <v>0</v>
      </c>
      <c r="G10" s="66">
        <f t="shared" si="13"/>
        <v>0</v>
      </c>
      <c r="H10" s="67">
        <f>IF(I10&lt;&gt;"",IF((I10-J10)&gt;0,Paramètres!$B$17,IF((I10-J10)&lt;0,Paramètres!$B$19,IF((I10-J10)=0,Paramètres!$B$18))),"")</f>
        <v>1</v>
      </c>
      <c r="I10" s="65">
        <f>U25</f>
        <v>0</v>
      </c>
      <c r="J10" s="66">
        <f>T25</f>
        <v>0</v>
      </c>
      <c r="K10" s="67">
        <f>IF(L10&lt;&gt;"",IF((L10-M10)&gt;0,Paramètres!$B$17,IF((L10-M10)&lt;0,Paramètres!$B$19,IF((L10-M10)=0,Paramètres!$B$18))),"")</f>
        <v>1</v>
      </c>
      <c r="L10" s="65">
        <f t="shared" ref="L10:M10" si="14">T27</f>
        <v>0</v>
      </c>
      <c r="M10" s="66">
        <f t="shared" si="14"/>
        <v>0</v>
      </c>
      <c r="N10" s="67">
        <f>IF(O10&lt;&gt;"",IF((O10-P10)&gt;0,Paramètres!$B$17,IF((O10-P10)&lt;0,Paramètres!$B$19,IF((O10-P10)=0,Paramètres!$B$18))),"")</f>
        <v>1</v>
      </c>
      <c r="O10" s="65">
        <f t="shared" ref="O10:P10" si="15">T48</f>
        <v>0</v>
      </c>
      <c r="P10" s="66">
        <f t="shared" si="15"/>
        <v>0</v>
      </c>
      <c r="Q10" s="67">
        <f>IF(R10&lt;&gt;"",IF((R10-S10)&gt;0,Paramètres!$B$17,IF((R10-S10)&lt;0,Paramètres!$B$19,IF((R10-S10)=0,Paramètres!$B$18))),"")</f>
        <v>1</v>
      </c>
      <c r="R10" s="65">
        <f t="shared" ref="R10:S10" si="16">T50</f>
        <v>0</v>
      </c>
      <c r="S10" s="66">
        <f t="shared" si="16"/>
        <v>0</v>
      </c>
      <c r="T10" s="67">
        <f>IF(U10&lt;&gt;"",IF((U10-V10)&gt;0,Paramètres!$B$17,IF((U10-V10)&lt;0,Paramètres!$B$19,IF((U10-V10)=0,Paramètres!$B$18))),"")</f>
        <v>1</v>
      </c>
      <c r="U10" s="65">
        <f>U52</f>
        <v>0</v>
      </c>
      <c r="V10" s="66">
        <f>T52</f>
        <v>0</v>
      </c>
      <c r="W10" s="54">
        <f t="shared" ref="W10:X10" si="17">C10+F10+I10+L10+O10+R10+U10</f>
        <v>0</v>
      </c>
      <c r="X10" s="55">
        <f t="shared" si="17"/>
        <v>0</v>
      </c>
      <c r="Y10" s="56">
        <f t="shared" si="6"/>
        <v>7</v>
      </c>
      <c r="Z10" s="22">
        <f t="shared" si="7"/>
        <v>0</v>
      </c>
      <c r="AA10" s="57">
        <f t="shared" si="8"/>
        <v>1</v>
      </c>
      <c r="AB10" s="43"/>
      <c r="AC10" s="43"/>
    </row>
    <row r="11" spans="1:29" ht="19.5" customHeight="1" x14ac:dyDescent="0.25">
      <c r="A11" s="53">
        <f>Paramètres!I9</f>
        <v>0</v>
      </c>
      <c r="B11" s="64">
        <f>IF(C11&lt;&gt;"",IF((C11-D11)&gt;0,Paramètres!$B$17,IF((C11-D11)&lt;0,Paramètres!$B$19,IF((C11-D11)=0,Paramètres!$B$18))),"")</f>
        <v>1</v>
      </c>
      <c r="C11" s="65">
        <f t="shared" ref="C11:D11" si="18">T21</f>
        <v>0</v>
      </c>
      <c r="D11" s="66">
        <f t="shared" si="18"/>
        <v>0</v>
      </c>
      <c r="E11" s="67">
        <f>IF(F11&lt;&gt;"",IF((F11-G11)&gt;0,Paramètres!$B$17,IF((F11-G11)&lt;0,Paramètres!$B$19,IF((F11-G11)=0,Paramètres!$B$18))),"")</f>
        <v>1</v>
      </c>
      <c r="F11" s="65">
        <f>U23</f>
        <v>0</v>
      </c>
      <c r="G11" s="66">
        <f>T23</f>
        <v>0</v>
      </c>
      <c r="H11" s="67">
        <f>IF(I11&lt;&gt;"",IF((I11-J11)&gt;0,Paramètres!$B$17,IF((I11-J11)&lt;0,Paramètres!$B$19,IF((I11-J11)=0,Paramètres!$B$18))),"")</f>
        <v>1</v>
      </c>
      <c r="I11" s="65">
        <f t="shared" ref="I11:J11" si="19">T25</f>
        <v>0</v>
      </c>
      <c r="J11" s="66">
        <f t="shared" si="19"/>
        <v>0</v>
      </c>
      <c r="K11" s="67">
        <f>IF(L11&lt;&gt;"",IF((L11-M11)&gt;0,Paramètres!$B$17,IF((L11-M11)&lt;0,Paramètres!$B$19,IF((L11-M11)=0,Paramètres!$B$18))),"")</f>
        <v>1</v>
      </c>
      <c r="L11" s="65">
        <f>U45</f>
        <v>0</v>
      </c>
      <c r="M11" s="66">
        <f>T45</f>
        <v>0</v>
      </c>
      <c r="N11" s="67">
        <f>IF(O11&lt;&gt;"",IF((O11-P11)&gt;0,Paramètres!$B$17,IF((O11-P11)&lt;0,Paramètres!$B$19,IF((O11-P11)=0,Paramètres!$B$18))),"")</f>
        <v>1</v>
      </c>
      <c r="O11" s="65">
        <f t="shared" ref="O11:P11" si="20">T30</f>
        <v>0</v>
      </c>
      <c r="P11" s="66">
        <f t="shared" si="20"/>
        <v>0</v>
      </c>
      <c r="Q11" s="67">
        <f>IF(R11&lt;&gt;"",IF((R11-S11)&gt;0,Paramètres!$B$17,IF((R11-S11)&lt;0,Paramètres!$B$19,IF((R11-S11)=0,Paramètres!$B$18))),"")</f>
        <v>1</v>
      </c>
      <c r="R11" s="65">
        <f>U32</f>
        <v>0</v>
      </c>
      <c r="S11" s="66">
        <f>T32</f>
        <v>0</v>
      </c>
      <c r="T11" s="67">
        <f>IF(U11&lt;&gt;"",IF((U11-V11)&gt;0,Paramètres!$B$17,IF((U11-V11)&lt;0,Paramètres!$B$19,IF((U11-V11)=0,Paramètres!$B$18))),"")</f>
        <v>1</v>
      </c>
      <c r="U11" s="65">
        <f>U54</f>
        <v>0</v>
      </c>
      <c r="V11" s="66">
        <f>T54</f>
        <v>0</v>
      </c>
      <c r="W11" s="54">
        <f t="shared" ref="W11:X11" si="21">C11+F11+I11+L11+O11+R11+U11</f>
        <v>0</v>
      </c>
      <c r="X11" s="55">
        <f t="shared" si="21"/>
        <v>0</v>
      </c>
      <c r="Y11" s="56">
        <f t="shared" si="6"/>
        <v>7</v>
      </c>
      <c r="Z11" s="22">
        <f t="shared" si="7"/>
        <v>0</v>
      </c>
      <c r="AA11" s="57">
        <f t="shared" si="8"/>
        <v>1</v>
      </c>
      <c r="AB11" s="43" t="s">
        <v>23</v>
      </c>
      <c r="AC11" s="43"/>
    </row>
    <row r="12" spans="1:29" ht="19.5" customHeight="1" x14ac:dyDescent="0.25">
      <c r="A12" s="53">
        <f>Paramètres!I10</f>
        <v>0</v>
      </c>
      <c r="B12" s="64">
        <f>IF(C12&lt;&gt;"",IF((C12-D12)&gt;0,Paramètres!$B$17,IF((C12-D12)&lt;0,Paramètres!$B$19,IF((C12-D12)=0,Paramètres!$B$18))),"")</f>
        <v>1</v>
      </c>
      <c r="C12" s="65">
        <f t="shared" ref="C12:D12" si="22">T40</f>
        <v>0</v>
      </c>
      <c r="D12" s="66">
        <f t="shared" si="22"/>
        <v>0</v>
      </c>
      <c r="E12" s="67">
        <f>IF(F12&lt;&gt;"",IF((F12-G12)&gt;0,Paramètres!$B$17,IF((F12-G12)&lt;0,Paramètres!$B$19,IF((F12-G12)=0,Paramètres!$B$18))),"")</f>
        <v>1</v>
      </c>
      <c r="F12" s="65">
        <f t="shared" ref="F12:F13" si="23">U42</f>
        <v>0</v>
      </c>
      <c r="G12" s="66">
        <f t="shared" ref="G12:G13" si="24">T42</f>
        <v>0</v>
      </c>
      <c r="H12" s="67">
        <f>IF(I12&lt;&gt;"",IF((I12-J12)&gt;0,Paramètres!$B$17,IF((I12-J12)&lt;0,Paramètres!$B$19,IF((I12-J12)=0,Paramètres!$B$18))),"")</f>
        <v>1</v>
      </c>
      <c r="I12" s="65">
        <f t="shared" ref="I12:J12" si="25">T46</f>
        <v>0</v>
      </c>
      <c r="J12" s="66">
        <f t="shared" si="25"/>
        <v>0</v>
      </c>
      <c r="K12" s="67">
        <f>IF(L12&lt;&gt;"",IF((L12-M12)&gt;0,Paramètres!$B$17,IF((L12-M12)&lt;0,Paramètres!$B$19,IF((L12-M12)=0,Paramètres!$B$18))),"")</f>
        <v>1</v>
      </c>
      <c r="L12" s="65">
        <f t="shared" ref="L12:L13" si="26">U29</f>
        <v>0</v>
      </c>
      <c r="M12" s="66">
        <f t="shared" ref="M12:M13" si="27">T29</f>
        <v>0</v>
      </c>
      <c r="N12" s="67">
        <f>IF(O12&lt;&gt;"",IF((O12-P12)&gt;0,Paramètres!$B$17,IF((O12-P12)&lt;0,Paramètres!$B$19,IF((O12-P12)=0,Paramètres!$B$18))),"")</f>
        <v>1</v>
      </c>
      <c r="O12" s="65">
        <f t="shared" ref="O12:P12" si="28">T32</f>
        <v>0</v>
      </c>
      <c r="P12" s="66">
        <f t="shared" si="28"/>
        <v>0</v>
      </c>
      <c r="Q12" s="67">
        <f>IF(R12&lt;&gt;"",IF((R12-S12)&gt;0,Paramètres!$B$17,IF((R12-S12)&lt;0,Paramètres!$B$19,IF((R12-S12)=0,Paramètres!$B$18))),"")</f>
        <v>1</v>
      </c>
      <c r="R12" s="65">
        <f>U34</f>
        <v>0</v>
      </c>
      <c r="S12" s="66">
        <f>T34</f>
        <v>0</v>
      </c>
      <c r="T12" s="67">
        <f>IF(U12&lt;&gt;"",IF((U12-V12)&gt;0,Paramètres!$B$17,IF((U12-V12)&lt;0,Paramètres!$B$19,IF((U12-V12)=0,Paramètres!$B$18))),"")</f>
        <v>1</v>
      </c>
      <c r="U12" s="65">
        <f t="shared" ref="U12:V12" si="29">T36</f>
        <v>0</v>
      </c>
      <c r="V12" s="66">
        <f t="shared" si="29"/>
        <v>0</v>
      </c>
      <c r="W12" s="54">
        <f t="shared" ref="W12:X12" si="30">C12+F12+I12+L12+O12+R12+U12</f>
        <v>0</v>
      </c>
      <c r="X12" s="55">
        <f t="shared" si="30"/>
        <v>0</v>
      </c>
      <c r="Y12" s="56">
        <f t="shared" si="6"/>
        <v>7</v>
      </c>
      <c r="Z12" s="22">
        <f t="shared" si="7"/>
        <v>0</v>
      </c>
      <c r="AA12" s="57">
        <f t="shared" si="8"/>
        <v>1</v>
      </c>
      <c r="AB12" s="43"/>
      <c r="AC12" s="43"/>
    </row>
    <row r="13" spans="1:29" ht="19.5" customHeight="1" x14ac:dyDescent="0.25">
      <c r="A13" s="53">
        <f>Paramètres!I11</f>
        <v>0</v>
      </c>
      <c r="B13" s="64">
        <f>IF(C13&lt;&gt;"",IF((C13-D13)&gt;0,Paramètres!$B$17,IF((C13-D13)&lt;0,Paramètres!$B$19,IF((C13-D13)=0,Paramètres!$B$18))),"")</f>
        <v>1</v>
      </c>
      <c r="C13" s="65">
        <f t="shared" ref="C13:D13" si="31">T40</f>
        <v>0</v>
      </c>
      <c r="D13" s="66">
        <f t="shared" si="31"/>
        <v>0</v>
      </c>
      <c r="E13" s="67">
        <f>IF(F13&lt;&gt;"",IF((F13-G13)&gt;0,Paramètres!$B$17,IF((F13-G13)&lt;0,Paramètres!$B$19,IF((F13-G13)=0,Paramètres!$B$18))),"")</f>
        <v>1</v>
      </c>
      <c r="F13" s="65">
        <f t="shared" si="23"/>
        <v>0</v>
      </c>
      <c r="G13" s="66">
        <f t="shared" si="24"/>
        <v>0</v>
      </c>
      <c r="H13" s="67">
        <f>IF(I13&lt;&gt;"",IF((I13-J13)&gt;0,Paramètres!$B$17,IF((I13-J13)&lt;0,Paramètres!$B$19,IF((I13-J13)=0,Paramètres!$B$18))),"")</f>
        <v>1</v>
      </c>
      <c r="I13" s="65">
        <f t="shared" ref="I13:J13" si="32">T26</f>
        <v>0</v>
      </c>
      <c r="J13" s="66">
        <f t="shared" si="32"/>
        <v>0</v>
      </c>
      <c r="K13" s="67">
        <f>IF(L13&lt;&gt;"",IF((L13-M13)&gt;0,Paramètres!$B$17,IF((L13-M13)&lt;0,Paramètres!$B$19,IF((L13-M13)=0,Paramètres!$B$18))),"")</f>
        <v>1</v>
      </c>
      <c r="L13" s="65">
        <f t="shared" si="26"/>
        <v>0</v>
      </c>
      <c r="M13" s="66">
        <f t="shared" si="27"/>
        <v>0</v>
      </c>
      <c r="N13" s="67">
        <f>IF(O13&lt;&gt;"",IF((O13-P13)&gt;0,Paramètres!$B$17,IF((O13-P13)&lt;0,Paramètres!$B$19,IF((O13-P13)=0,Paramètres!$B$18))),"")</f>
        <v>1</v>
      </c>
      <c r="O13" s="65">
        <f t="shared" ref="O13:P13" si="33">T51</f>
        <v>0</v>
      </c>
      <c r="P13" s="66">
        <f t="shared" si="33"/>
        <v>0</v>
      </c>
      <c r="Q13" s="67">
        <f>IF(R13&lt;&gt;"",IF((R13-S13)&gt;0,Paramètres!$B$17,IF((R13-S13)&lt;0,Paramètres!$B$19,IF((R13-S13)=0,Paramètres!$B$18))),"")</f>
        <v>1</v>
      </c>
      <c r="R13" s="65">
        <f t="shared" ref="R13:S13" si="34">T52</f>
        <v>0</v>
      </c>
      <c r="S13" s="66">
        <f t="shared" si="34"/>
        <v>0</v>
      </c>
      <c r="T13" s="67">
        <f>IF(U13&lt;&gt;"",IF((U13-V13)&gt;0,Paramètres!$B$17,IF((U13-V13)&lt;0,Paramètres!$B$19,IF((U13-V13)=0,Paramètres!$B$18))),"")</f>
        <v>1</v>
      </c>
      <c r="U13" s="65">
        <f t="shared" ref="U13:V13" si="35">T55</f>
        <v>0</v>
      </c>
      <c r="V13" s="66">
        <f t="shared" si="35"/>
        <v>0</v>
      </c>
      <c r="W13" s="54">
        <f t="shared" ref="W13:X13" si="36">C13+F13+I13+L13+O13+R13+U13</f>
        <v>0</v>
      </c>
      <c r="X13" s="55">
        <f t="shared" si="36"/>
        <v>0</v>
      </c>
      <c r="Y13" s="56">
        <f t="shared" si="6"/>
        <v>7</v>
      </c>
      <c r="Z13" s="22">
        <f t="shared" si="7"/>
        <v>0</v>
      </c>
      <c r="AA13" s="57">
        <f t="shared" si="8"/>
        <v>1</v>
      </c>
      <c r="AB13" s="43"/>
      <c r="AC13" s="43"/>
    </row>
    <row r="14" spans="1:29" ht="19.5" customHeight="1" x14ac:dyDescent="0.25">
      <c r="A14" s="53">
        <f>Paramètres!I12</f>
        <v>0</v>
      </c>
      <c r="B14" s="64">
        <f>IF(C14&lt;&gt;"",IF((C14-D14)&gt;0,Paramètres!$B$17,IF((C14-D14)&lt;0,Paramètres!$B$19,IF((C14-D14)=0,Paramètres!$B$18))),"")</f>
        <v>1</v>
      </c>
      <c r="C14" s="65">
        <f>U21</f>
        <v>0</v>
      </c>
      <c r="D14" s="66">
        <f>T21</f>
        <v>0</v>
      </c>
      <c r="E14" s="67">
        <f>IF(F14&lt;&gt;"",IF((F14-G14)&gt;0,Paramètres!$B$17,IF((F14-G14)&lt;0,Paramètres!$B$19,IF((F14-G14)=0,Paramètres!$B$18))),"")</f>
        <v>1</v>
      </c>
      <c r="F14" s="65">
        <f t="shared" ref="F14:G14" si="37">T42</f>
        <v>0</v>
      </c>
      <c r="G14" s="66">
        <f t="shared" si="37"/>
        <v>0</v>
      </c>
      <c r="H14" s="67">
        <f>IF(I14&lt;&gt;"",IF((I14-J14)&gt;0,Paramètres!$B$17,IF((I14-J14)&lt;0,Paramètres!$B$19,IF((I14-J14)=0,Paramètres!$B$18))),"")</f>
        <v>1</v>
      </c>
      <c r="I14" s="65">
        <f>U44</f>
        <v>0</v>
      </c>
      <c r="J14" s="66">
        <f>T44</f>
        <v>0</v>
      </c>
      <c r="K14" s="67">
        <f>IF(L14&lt;&gt;"",IF((L14-M14)&gt;0,Paramètres!$B$17,IF((L14-M14)&lt;0,Paramètres!$B$19,IF((L14-M14)=0,Paramètres!$B$18))),"")</f>
        <v>1</v>
      </c>
      <c r="L14" s="65">
        <f>U48</f>
        <v>0</v>
      </c>
      <c r="M14" s="66">
        <f>T48</f>
        <v>0</v>
      </c>
      <c r="N14" s="67">
        <f>IF(O14&lt;&gt;"",IF((O14-P14)&gt;0,Paramètres!$B$17,IF((O14-P14)&lt;0,Paramètres!$B$19,IF((O14-P14)=0,Paramètres!$B$18))),"")</f>
        <v>1</v>
      </c>
      <c r="O14" s="65">
        <f t="shared" ref="O14:P14" si="38">T31</f>
        <v>0</v>
      </c>
      <c r="P14" s="66">
        <f t="shared" si="38"/>
        <v>0</v>
      </c>
      <c r="Q14" s="67">
        <f>IF(R14&lt;&gt;"",IF((R14-S14)&gt;0,Paramètres!$B$17,IF((R14-S14)&lt;0,Paramètres!$B$19,IF((R14-S14)=0,Paramètres!$B$18))),"")</f>
        <v>1</v>
      </c>
      <c r="R14" s="65">
        <f t="shared" ref="R14:S14" si="39">T53</f>
        <v>0</v>
      </c>
      <c r="S14" s="66">
        <f t="shared" si="39"/>
        <v>0</v>
      </c>
      <c r="T14" s="67">
        <f>IF(U14&lt;&gt;"",IF((U14-V14)&gt;0,Paramètres!$B$17,IF((U14-V14)&lt;0,Paramètres!$B$19,IF((U14-V14)=0,Paramètres!$B$18))),"")</f>
        <v>1</v>
      </c>
      <c r="U14" s="65">
        <f>U35</f>
        <v>0</v>
      </c>
      <c r="V14" s="66">
        <f>T35</f>
        <v>0</v>
      </c>
      <c r="W14" s="54">
        <f t="shared" ref="W14:X14" si="40">C14+F14+I14+L14+O14+R14+U14</f>
        <v>0</v>
      </c>
      <c r="X14" s="55">
        <f t="shared" si="40"/>
        <v>0</v>
      </c>
      <c r="Y14" s="58">
        <f t="shared" si="6"/>
        <v>7</v>
      </c>
      <c r="Z14" s="22">
        <f t="shared" si="7"/>
        <v>0</v>
      </c>
      <c r="AA14" s="57">
        <f t="shared" si="8"/>
        <v>1</v>
      </c>
      <c r="AB14" s="43"/>
      <c r="AC14" s="43"/>
    </row>
    <row r="15" spans="1:29" ht="19.5" customHeight="1" x14ac:dyDescent="0.25">
      <c r="A15" s="53">
        <f>Paramètres!I13</f>
        <v>0</v>
      </c>
      <c r="B15" s="64">
        <f>IF(C15&lt;&gt;"",IF((C15-D15)&gt;0,Paramètres!$B$17,IF((C15-D15)&lt;0,Paramètres!$B$19,IF((C15-D15)=0,Paramètres!$B$18))),"")</f>
        <v>1</v>
      </c>
      <c r="C15" s="65">
        <f>U20</f>
        <v>0</v>
      </c>
      <c r="D15" s="66">
        <f>T20</f>
        <v>0</v>
      </c>
      <c r="E15" s="67">
        <f>IF(F15&lt;&gt;"",IF((F15-G15)&gt;0,Paramètres!$B$17,IF((F15-G15)&lt;0,Paramètres!$B$19,IF((F15-G15)=0,Paramètres!$B$18))),"")</f>
        <v>1</v>
      </c>
      <c r="F15" s="65">
        <f t="shared" ref="F15:G15" si="41">T23</f>
        <v>0</v>
      </c>
      <c r="G15" s="66">
        <f t="shared" si="41"/>
        <v>0</v>
      </c>
      <c r="H15" s="67">
        <f>IF(I15&lt;&gt;"",IF((I15-J15)&gt;0,Paramètres!$B$17,IF((I15-J15)&lt;0,Paramètres!$B$19,IF((I15-J15)=0,Paramètres!$B$18))),"")</f>
        <v>1</v>
      </c>
      <c r="I15" s="65">
        <f t="shared" ref="I15:J15" si="42">T44</f>
        <v>0</v>
      </c>
      <c r="J15" s="66">
        <f t="shared" si="42"/>
        <v>0</v>
      </c>
      <c r="K15" s="67">
        <f>IF(L15&lt;&gt;"",IF((L15-M15)&gt;0,Paramètres!$B$17,IF((L15-M15)&lt;0,Paramètres!$B$19,IF((L15-M15)=0,Paramètres!$B$18))),"")</f>
        <v>1</v>
      </c>
      <c r="L15" s="65">
        <f>U27</f>
        <v>0</v>
      </c>
      <c r="M15" s="66">
        <f>T27</f>
        <v>0</v>
      </c>
      <c r="N15" s="67">
        <f>IF(O15&lt;&gt;"",IF((O15-P15)&gt;0,Paramètres!$B$17,IF((O15-P15)&lt;0,Paramètres!$B$19,IF((O15-P15)=0,Paramètres!$B$18))),"")</f>
        <v>1</v>
      </c>
      <c r="O15" s="65">
        <f t="shared" ref="O15:P15" si="43">T49</f>
        <v>0</v>
      </c>
      <c r="P15" s="66">
        <f t="shared" si="43"/>
        <v>0</v>
      </c>
      <c r="Q15" s="67">
        <f>IF(R15&lt;&gt;"",IF((R15-S15)&gt;0,Paramètres!$B$17,IF((R15-S15)&lt;0,Paramètres!$B$19,IF((R15-S15)=0,Paramètres!$B$18))),"")</f>
        <v>1</v>
      </c>
      <c r="R15" s="65">
        <f>U51</f>
        <v>0</v>
      </c>
      <c r="S15" s="66">
        <f>T51</f>
        <v>0</v>
      </c>
      <c r="T15" s="67">
        <f>IF(U15&lt;&gt;"",IF((U15-V15)&gt;0,Paramètres!$B$17,IF((U15-V15)&lt;0,Paramètres!$B$19,IF((U15-V15)=0,Paramètres!$B$18))),"")</f>
        <v>1</v>
      </c>
      <c r="U15" s="65">
        <f t="shared" ref="U15:V15" si="44">T34</f>
        <v>0</v>
      </c>
      <c r="V15" s="66">
        <f t="shared" si="44"/>
        <v>0</v>
      </c>
      <c r="W15" s="54">
        <f t="shared" ref="W15:X15" si="45">C15+F15+I15+L15+O15+R15+U15</f>
        <v>0</v>
      </c>
      <c r="X15" s="55">
        <f t="shared" si="45"/>
        <v>0</v>
      </c>
      <c r="Y15" s="56">
        <f t="shared" si="6"/>
        <v>7</v>
      </c>
      <c r="Z15" s="22">
        <f t="shared" si="7"/>
        <v>0</v>
      </c>
      <c r="AA15" s="57">
        <f t="shared" si="8"/>
        <v>1</v>
      </c>
      <c r="AB15" s="43"/>
      <c r="AC15" s="43"/>
    </row>
    <row r="16" spans="1:29" ht="19.5" customHeight="1" x14ac:dyDescent="0.25">
      <c r="A16" s="68">
        <f>Paramètres!I14</f>
        <v>0</v>
      </c>
      <c r="B16" s="69">
        <f>IF(C16&lt;&gt;"",IF((C16-D16)&gt;0,Paramètres!$B$17,IF((C16-D16)&lt;0,Paramètres!$B$19,IF((C16-D16)=0,Paramètres!$B$18))),"")</f>
        <v>1</v>
      </c>
      <c r="C16" s="70">
        <f t="shared" ref="C16:D16" si="46">T41</f>
        <v>0</v>
      </c>
      <c r="D16" s="71">
        <f t="shared" si="46"/>
        <v>0</v>
      </c>
      <c r="E16" s="72">
        <f>IF(F16&lt;&gt;"",IF((F16-G16)&gt;0,Paramètres!$B$17,IF((F16-G16)&lt;0,Paramètres!$B$19,IF((F16-G16)=0,Paramètres!$B$18))),"")</f>
        <v>1</v>
      </c>
      <c r="F16" s="70">
        <f>U24</f>
        <v>0</v>
      </c>
      <c r="G16" s="71">
        <f>T24</f>
        <v>0</v>
      </c>
      <c r="H16" s="72">
        <f>IF(I16&lt;&gt;"",IF((I16-J16)&gt;0,Paramètres!$B$17,IF((I16-J16)&lt;0,Paramètres!$B$19,IF((I16-J16)=0,Paramètres!$B$18))),"")</f>
        <v>1</v>
      </c>
      <c r="I16" s="70">
        <f t="shared" ref="I16:J16" si="47">T45</f>
        <v>0</v>
      </c>
      <c r="J16" s="71">
        <f t="shared" si="47"/>
        <v>0</v>
      </c>
      <c r="K16" s="72">
        <f>IF(L16&lt;&gt;"",IF((L16-M16)&gt;0,Paramètres!$B$17,IF((L16-M16)&lt;0,Paramètres!$B$19,IF((L16-M16)=0,Paramètres!$B$18))),"")</f>
        <v>1</v>
      </c>
      <c r="L16" s="70">
        <f>U49</f>
        <v>0</v>
      </c>
      <c r="M16" s="71">
        <f>T49</f>
        <v>0</v>
      </c>
      <c r="N16" s="72">
        <f>IF(O16&lt;&gt;"",IF((O16-P16)&gt;0,Paramètres!$B$17,IF((O16-P16)&lt;0,Paramètres!$B$19,IF((O16-P16)=0,Paramètres!$B$18))),"")</f>
        <v>1</v>
      </c>
      <c r="O16" s="70">
        <f>U49</f>
        <v>0</v>
      </c>
      <c r="P16" s="71">
        <f>T49</f>
        <v>0</v>
      </c>
      <c r="Q16" s="72">
        <f>IF(R16&lt;&gt;"",IF((R16-S16)&gt;0,Paramètres!$B$17,IF((R16-S16)&lt;0,Paramètres!$B$19,IF((R16-S16)=0,Paramètres!$B$18))),"")</f>
        <v>1</v>
      </c>
      <c r="R16" s="70">
        <f t="shared" ref="R16:R17" si="48">U50</f>
        <v>0</v>
      </c>
      <c r="S16" s="71">
        <f t="shared" ref="S16:S17" si="49">T50</f>
        <v>0</v>
      </c>
      <c r="T16" s="72">
        <f>IF(U16&lt;&gt;"",IF((U16-V16)&gt;0,Paramètres!$B$17,IF((U16-V16)&lt;0,Paramètres!$B$19,IF((U16-V16)=0,Paramètres!$B$18))),"")</f>
        <v>1</v>
      </c>
      <c r="U16" s="70">
        <f>U53</f>
        <v>0</v>
      </c>
      <c r="V16" s="71">
        <f>T53</f>
        <v>0</v>
      </c>
      <c r="W16" s="73">
        <f t="shared" ref="W16:X16" si="50">C16+F16+I16+L16+O16+R16+U16</f>
        <v>0</v>
      </c>
      <c r="X16" s="74">
        <f t="shared" si="50"/>
        <v>0</v>
      </c>
      <c r="Y16" s="75">
        <f t="shared" si="6"/>
        <v>7</v>
      </c>
      <c r="Z16" s="76">
        <f t="shared" si="7"/>
        <v>0</v>
      </c>
      <c r="AA16" s="77">
        <f t="shared" si="8"/>
        <v>1</v>
      </c>
      <c r="AB16" s="43"/>
      <c r="AC16" s="43"/>
    </row>
    <row r="17" spans="1:29" ht="19.5" hidden="1" customHeight="1" x14ac:dyDescent="0.25">
      <c r="A17" s="78">
        <f>Paramètres!I15</f>
        <v>0</v>
      </c>
      <c r="B17" s="79">
        <f>IF(C17&lt;&gt;"",IF((C17-D17)&gt;0,Paramètres!$B$17,IF((C17-D17)&lt;0,Paramètres!$B$19,IF((C17-D17)=0,Paramètres!$B$18))),"")</f>
        <v>1</v>
      </c>
      <c r="C17" s="80">
        <f t="shared" ref="C17:D17" si="51">T22</f>
        <v>0</v>
      </c>
      <c r="D17" s="81">
        <f t="shared" si="51"/>
        <v>0</v>
      </c>
      <c r="E17" s="79">
        <f>IF(F17&lt;&gt;"",IF((F17-G17)&gt;0,Paramètres!$B$17,IF((F17-G17)&lt;0,Paramètres!$B$19,IF((F17-G17)=0,Paramètres!$B$18))),"")</f>
        <v>1</v>
      </c>
      <c r="F17" s="80">
        <f>U24</f>
        <v>0</v>
      </c>
      <c r="G17" s="81">
        <f>T24</f>
        <v>0</v>
      </c>
      <c r="H17" s="79">
        <f>IF(I17&lt;&gt;"",IF((I17-J17)&gt;0,Paramètres!$B$17,IF((I17-J17)&lt;0,Paramètres!$B$19,IF((I17-J17)=0,Paramètres!$B$18))),"")</f>
        <v>1</v>
      </c>
      <c r="I17" s="80">
        <f t="shared" ref="I17:J17" si="52">T26</f>
        <v>0</v>
      </c>
      <c r="J17" s="81">
        <f t="shared" si="52"/>
        <v>0</v>
      </c>
      <c r="K17" s="79">
        <f>IF(L17&lt;&gt;"",IF((L17-M17)&gt;0,Paramètres!$B$17,IF((L17-M17)&lt;0,Paramètres!$B$19,IF((L17-M17)=0,Paramètres!$B$18))),"")</f>
        <v>1</v>
      </c>
      <c r="L17" s="80">
        <f>U47</f>
        <v>0</v>
      </c>
      <c r="M17" s="81">
        <f>T47</f>
        <v>0</v>
      </c>
      <c r="N17" s="79">
        <f>IF(O17&lt;&gt;"",IF((O17-P17)&gt;0,Paramètres!$B$17,IF((O17-P17)&lt;0,Paramètres!$B$19,IF((O17-P17)=0,Paramètres!$B$18))),"")</f>
        <v>1</v>
      </c>
      <c r="O17" s="80">
        <f>U49</f>
        <v>0</v>
      </c>
      <c r="P17" s="81">
        <f>T49</f>
        <v>0</v>
      </c>
      <c r="Q17" s="79">
        <f>IF(R17&lt;&gt;"",IF((R17-S17)&gt;0,Paramètres!$B$17,IF((R17-S17)&lt;0,Paramètres!$B$19,IF((R17-S17)=0,Paramètres!$B$18))),"")</f>
        <v>1</v>
      </c>
      <c r="R17" s="80">
        <f t="shared" si="48"/>
        <v>0</v>
      </c>
      <c r="S17" s="81">
        <f t="shared" si="49"/>
        <v>0</v>
      </c>
      <c r="T17" s="79">
        <f>IF(U17&lt;&gt;"",IF((U17-V17)&gt;0,Paramètres!$B$17,IF((U17-V17)&lt;0,Paramètres!$B$19,IF((U17-V17)=0,Paramètres!$B$18))),"")</f>
        <v>1</v>
      </c>
      <c r="U17" s="80">
        <f t="shared" ref="U17:V17" si="53">T54</f>
        <v>0</v>
      </c>
      <c r="V17" s="81">
        <f t="shared" si="53"/>
        <v>0</v>
      </c>
      <c r="W17" s="82">
        <f t="shared" ref="W17:X17" si="54">C17+F17+I17+L17+O17+R17+U17</f>
        <v>0</v>
      </c>
      <c r="X17" s="81">
        <f t="shared" si="54"/>
        <v>0</v>
      </c>
      <c r="Y17" s="83">
        <f t="shared" si="6"/>
        <v>7</v>
      </c>
      <c r="Z17" s="84">
        <f t="shared" si="7"/>
        <v>0</v>
      </c>
      <c r="AA17" s="85">
        <f t="shared" si="8"/>
        <v>1</v>
      </c>
      <c r="AB17" s="43"/>
      <c r="AC17" s="43"/>
    </row>
    <row r="18" spans="1:29" ht="12.75" customHeight="1" x14ac:dyDescent="0.2">
      <c r="A18" s="59" t="s">
        <v>23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.75" customHeight="1" x14ac:dyDescent="0.2">
      <c r="A19" s="86">
        <f>Paramètres!I3</f>
        <v>0</v>
      </c>
      <c r="B19" s="213" t="s">
        <v>24</v>
      </c>
      <c r="C19" s="214"/>
      <c r="D19" s="214"/>
      <c r="E19" s="214"/>
      <c r="F19" s="214"/>
      <c r="G19" s="214"/>
      <c r="H19" s="214"/>
      <c r="I19" s="214"/>
      <c r="J19" s="215"/>
      <c r="K19" s="213" t="s">
        <v>25</v>
      </c>
      <c r="L19" s="214"/>
      <c r="M19" s="214"/>
      <c r="N19" s="214"/>
      <c r="O19" s="214"/>
      <c r="P19" s="214"/>
      <c r="Q19" s="214"/>
      <c r="R19" s="214"/>
      <c r="S19" s="216"/>
      <c r="T19" s="217" t="s">
        <v>26</v>
      </c>
      <c r="U19" s="171"/>
      <c r="V19" s="2"/>
      <c r="W19" s="2"/>
      <c r="X19" s="2"/>
      <c r="Y19" s="2"/>
      <c r="Z19" s="2"/>
      <c r="AA19" s="2"/>
      <c r="AB19" s="2"/>
      <c r="AC19" s="2"/>
    </row>
    <row r="20" spans="1:29" ht="15" customHeight="1" x14ac:dyDescent="0.2">
      <c r="A20" s="87" t="s">
        <v>45</v>
      </c>
      <c r="B20" s="210">
        <f>A8</f>
        <v>0</v>
      </c>
      <c r="C20" s="161"/>
      <c r="D20" s="161"/>
      <c r="E20" s="161"/>
      <c r="F20" s="161"/>
      <c r="G20" s="161"/>
      <c r="H20" s="161"/>
      <c r="I20" s="161"/>
      <c r="J20" s="162"/>
      <c r="K20" s="211">
        <f>A15</f>
        <v>0</v>
      </c>
      <c r="L20" s="161"/>
      <c r="M20" s="161"/>
      <c r="N20" s="161"/>
      <c r="O20" s="161"/>
      <c r="P20" s="161"/>
      <c r="Q20" s="161"/>
      <c r="R20" s="161"/>
      <c r="S20" s="162"/>
      <c r="T20" s="88"/>
      <c r="U20" s="89"/>
      <c r="V20" s="2"/>
      <c r="W20" s="2"/>
      <c r="X20" s="2"/>
      <c r="Y20" s="2"/>
      <c r="Z20" s="2"/>
      <c r="AA20" s="2"/>
      <c r="AB20" s="2"/>
      <c r="AC20" s="90" t="s">
        <v>23</v>
      </c>
    </row>
    <row r="21" spans="1:29" ht="15" customHeight="1" x14ac:dyDescent="0.2">
      <c r="A21" s="91" t="s">
        <v>27</v>
      </c>
      <c r="B21" s="210">
        <f>A11</f>
        <v>0</v>
      </c>
      <c r="C21" s="161"/>
      <c r="D21" s="161"/>
      <c r="E21" s="161"/>
      <c r="F21" s="161"/>
      <c r="G21" s="161"/>
      <c r="H21" s="161"/>
      <c r="I21" s="161"/>
      <c r="J21" s="162"/>
      <c r="K21" s="211">
        <f>A14</f>
        <v>0</v>
      </c>
      <c r="L21" s="161"/>
      <c r="M21" s="161"/>
      <c r="N21" s="161"/>
      <c r="O21" s="161"/>
      <c r="P21" s="161"/>
      <c r="Q21" s="161"/>
      <c r="R21" s="161"/>
      <c r="S21" s="162"/>
      <c r="T21" s="88"/>
      <c r="U21" s="89"/>
      <c r="V21" s="2"/>
      <c r="W21" s="2"/>
      <c r="X21" s="2"/>
      <c r="Y21" s="2"/>
      <c r="Z21" s="2"/>
      <c r="AA21" s="2"/>
      <c r="AB21" s="2"/>
      <c r="AC21" s="90"/>
    </row>
    <row r="22" spans="1:29" ht="15" customHeight="1" x14ac:dyDescent="0.2">
      <c r="A22" s="53" t="s">
        <v>28</v>
      </c>
      <c r="B22" s="210">
        <f>A10</f>
        <v>0</v>
      </c>
      <c r="C22" s="161"/>
      <c r="D22" s="161"/>
      <c r="E22" s="161"/>
      <c r="F22" s="161"/>
      <c r="G22" s="161"/>
      <c r="H22" s="161"/>
      <c r="I22" s="161"/>
      <c r="J22" s="162"/>
      <c r="K22" s="211">
        <f>A8</f>
        <v>0</v>
      </c>
      <c r="L22" s="161"/>
      <c r="M22" s="161"/>
      <c r="N22" s="161"/>
      <c r="O22" s="161"/>
      <c r="P22" s="161"/>
      <c r="Q22" s="161"/>
      <c r="R22" s="161"/>
      <c r="S22" s="162"/>
      <c r="T22" s="88"/>
      <c r="U22" s="89"/>
      <c r="V22" s="2"/>
      <c r="W22" s="2"/>
      <c r="X22" s="2"/>
      <c r="Y22" s="2"/>
      <c r="Z22" s="2"/>
      <c r="AA22" s="2"/>
      <c r="AB22" s="2"/>
      <c r="AC22" s="90" t="s">
        <v>23</v>
      </c>
    </row>
    <row r="23" spans="1:29" ht="15" customHeight="1" x14ac:dyDescent="0.2">
      <c r="A23" s="53" t="s">
        <v>29</v>
      </c>
      <c r="B23" s="210">
        <f>A15</f>
        <v>0</v>
      </c>
      <c r="C23" s="161"/>
      <c r="D23" s="161"/>
      <c r="E23" s="161"/>
      <c r="F23" s="161"/>
      <c r="G23" s="161"/>
      <c r="H23" s="161"/>
      <c r="I23" s="161"/>
      <c r="J23" s="162"/>
      <c r="K23" s="211">
        <f>A11</f>
        <v>0</v>
      </c>
      <c r="L23" s="161"/>
      <c r="M23" s="161"/>
      <c r="N23" s="161"/>
      <c r="O23" s="161"/>
      <c r="P23" s="161"/>
      <c r="Q23" s="161"/>
      <c r="R23" s="161"/>
      <c r="S23" s="162"/>
      <c r="T23" s="92"/>
      <c r="U23" s="93"/>
      <c r="V23" s="2"/>
      <c r="W23" s="2"/>
      <c r="X23" s="2"/>
      <c r="Y23" s="2"/>
      <c r="Z23" s="2"/>
      <c r="AA23" s="2"/>
      <c r="AB23" s="2"/>
      <c r="AC23" s="90"/>
    </row>
    <row r="24" spans="1:29" ht="15" customHeight="1" x14ac:dyDescent="0.2">
      <c r="A24" s="53" t="s">
        <v>30</v>
      </c>
      <c r="B24" s="210">
        <f>A8</f>
        <v>0</v>
      </c>
      <c r="C24" s="161"/>
      <c r="D24" s="161"/>
      <c r="E24" s="161"/>
      <c r="F24" s="161"/>
      <c r="G24" s="161"/>
      <c r="H24" s="161"/>
      <c r="I24" s="161"/>
      <c r="J24" s="162"/>
      <c r="K24" s="211">
        <f>A16</f>
        <v>0</v>
      </c>
      <c r="L24" s="161"/>
      <c r="M24" s="161"/>
      <c r="N24" s="161"/>
      <c r="O24" s="161"/>
      <c r="P24" s="161"/>
      <c r="Q24" s="161"/>
      <c r="R24" s="161"/>
      <c r="S24" s="162"/>
      <c r="T24" s="92"/>
      <c r="U24" s="93"/>
      <c r="V24" s="2"/>
      <c r="W24" s="2"/>
      <c r="X24" s="2"/>
      <c r="Y24" s="2"/>
      <c r="Z24" s="2"/>
      <c r="AA24" s="2"/>
      <c r="AB24" s="2"/>
      <c r="AC24" s="90"/>
    </row>
    <row r="25" spans="1:29" ht="15" customHeight="1" x14ac:dyDescent="0.2">
      <c r="A25" s="53" t="s">
        <v>31</v>
      </c>
      <c r="B25" s="210">
        <f>A11</f>
        <v>0</v>
      </c>
      <c r="C25" s="161"/>
      <c r="D25" s="161"/>
      <c r="E25" s="161"/>
      <c r="F25" s="161"/>
      <c r="G25" s="161"/>
      <c r="H25" s="161"/>
      <c r="I25" s="161"/>
      <c r="J25" s="162"/>
      <c r="K25" s="211">
        <f>A10</f>
        <v>0</v>
      </c>
      <c r="L25" s="161"/>
      <c r="M25" s="161"/>
      <c r="N25" s="161"/>
      <c r="O25" s="161"/>
      <c r="P25" s="161"/>
      <c r="Q25" s="161"/>
      <c r="R25" s="161"/>
      <c r="S25" s="162"/>
      <c r="T25" s="92"/>
      <c r="U25" s="93"/>
      <c r="V25" s="2"/>
      <c r="W25" s="2"/>
      <c r="X25" s="2"/>
      <c r="Y25" s="2"/>
      <c r="Z25" s="2"/>
      <c r="AA25" s="2"/>
      <c r="AB25" s="2"/>
      <c r="AC25" s="90"/>
    </row>
    <row r="26" spans="1:29" ht="15" customHeight="1" x14ac:dyDescent="0.2">
      <c r="A26" s="53" t="s">
        <v>32</v>
      </c>
      <c r="B26" s="210">
        <f>A13</f>
        <v>0</v>
      </c>
      <c r="C26" s="161"/>
      <c r="D26" s="161"/>
      <c r="E26" s="161"/>
      <c r="F26" s="161"/>
      <c r="G26" s="161"/>
      <c r="H26" s="161"/>
      <c r="I26" s="161"/>
      <c r="J26" s="162"/>
      <c r="K26" s="211">
        <f>A8</f>
        <v>0</v>
      </c>
      <c r="L26" s="161"/>
      <c r="M26" s="161"/>
      <c r="N26" s="161"/>
      <c r="O26" s="161"/>
      <c r="P26" s="161"/>
      <c r="Q26" s="161"/>
      <c r="R26" s="161"/>
      <c r="S26" s="162"/>
      <c r="T26" s="92"/>
      <c r="U26" s="93"/>
      <c r="V26" s="2"/>
      <c r="W26" s="2"/>
      <c r="X26" s="2"/>
      <c r="Y26" s="90"/>
      <c r="Z26" s="2"/>
      <c r="AA26" s="2"/>
      <c r="AB26" s="2"/>
      <c r="AC26" s="90"/>
    </row>
    <row r="27" spans="1:29" ht="15" customHeight="1" x14ac:dyDescent="0.2">
      <c r="A27" s="53" t="s">
        <v>33</v>
      </c>
      <c r="B27" s="210">
        <f>A10</f>
        <v>0</v>
      </c>
      <c r="C27" s="161"/>
      <c r="D27" s="161"/>
      <c r="E27" s="161"/>
      <c r="F27" s="161"/>
      <c r="G27" s="161"/>
      <c r="H27" s="161"/>
      <c r="I27" s="161"/>
      <c r="J27" s="162"/>
      <c r="K27" s="211">
        <f>A15</f>
        <v>0</v>
      </c>
      <c r="L27" s="161"/>
      <c r="M27" s="161"/>
      <c r="N27" s="161"/>
      <c r="O27" s="161"/>
      <c r="P27" s="161"/>
      <c r="Q27" s="161"/>
      <c r="R27" s="161"/>
      <c r="S27" s="162"/>
      <c r="T27" s="94"/>
      <c r="U27" s="93"/>
      <c r="V27" s="2"/>
      <c r="W27" s="2"/>
      <c r="X27" s="2"/>
      <c r="Y27" s="90"/>
      <c r="Z27" s="2"/>
      <c r="AA27" s="2"/>
      <c r="AB27" s="2"/>
      <c r="AC27" s="95"/>
    </row>
    <row r="28" spans="1:29" ht="15" customHeight="1" x14ac:dyDescent="0.2">
      <c r="A28" s="53" t="s">
        <v>34</v>
      </c>
      <c r="B28" s="212"/>
      <c r="C28" s="161"/>
      <c r="D28" s="161"/>
      <c r="E28" s="161"/>
      <c r="F28" s="161"/>
      <c r="G28" s="161"/>
      <c r="H28" s="161"/>
      <c r="I28" s="161"/>
      <c r="J28" s="162"/>
      <c r="K28" s="218"/>
      <c r="L28" s="161"/>
      <c r="M28" s="161"/>
      <c r="N28" s="161"/>
      <c r="O28" s="161"/>
      <c r="P28" s="161"/>
      <c r="Q28" s="161"/>
      <c r="R28" s="161"/>
      <c r="S28" s="162"/>
      <c r="T28" s="94"/>
      <c r="U28" s="93"/>
      <c r="V28" s="2"/>
      <c r="W28" s="2"/>
      <c r="X28" s="2"/>
      <c r="Y28" s="90"/>
      <c r="Z28" s="2"/>
      <c r="AA28" s="2"/>
      <c r="AB28" s="2"/>
      <c r="AC28" s="95"/>
    </row>
    <row r="29" spans="1:29" ht="15" customHeight="1" x14ac:dyDescent="0.2">
      <c r="A29" s="53" t="s">
        <v>35</v>
      </c>
      <c r="B29" s="210">
        <f>A8</f>
        <v>0</v>
      </c>
      <c r="C29" s="161"/>
      <c r="D29" s="161"/>
      <c r="E29" s="161"/>
      <c r="F29" s="161"/>
      <c r="G29" s="161"/>
      <c r="H29" s="161"/>
      <c r="I29" s="161"/>
      <c r="J29" s="162"/>
      <c r="K29" s="211">
        <f t="shared" ref="K29:K30" si="55">A12</f>
        <v>0</v>
      </c>
      <c r="L29" s="161"/>
      <c r="M29" s="161"/>
      <c r="N29" s="161"/>
      <c r="O29" s="161"/>
      <c r="P29" s="161"/>
      <c r="Q29" s="161"/>
      <c r="R29" s="161"/>
      <c r="S29" s="162"/>
      <c r="T29" s="94"/>
      <c r="U29" s="93"/>
      <c r="V29" s="2"/>
      <c r="W29" s="2"/>
      <c r="X29" s="2"/>
      <c r="Y29" s="90"/>
      <c r="Z29" s="2"/>
      <c r="AA29" s="2"/>
      <c r="AB29" s="2"/>
      <c r="AC29" s="2"/>
    </row>
    <row r="30" spans="1:29" ht="15" customHeight="1" x14ac:dyDescent="0.2">
      <c r="A30" s="53" t="s">
        <v>36</v>
      </c>
      <c r="B30" s="210">
        <f>A11</f>
        <v>0</v>
      </c>
      <c r="C30" s="161"/>
      <c r="D30" s="161"/>
      <c r="E30" s="161"/>
      <c r="F30" s="161"/>
      <c r="G30" s="161"/>
      <c r="H30" s="161"/>
      <c r="I30" s="161"/>
      <c r="J30" s="162"/>
      <c r="K30" s="211">
        <f t="shared" si="55"/>
        <v>0</v>
      </c>
      <c r="L30" s="161"/>
      <c r="M30" s="161"/>
      <c r="N30" s="161"/>
      <c r="O30" s="161"/>
      <c r="P30" s="161"/>
      <c r="Q30" s="161"/>
      <c r="R30" s="161"/>
      <c r="S30" s="162"/>
      <c r="T30" s="94"/>
      <c r="U30" s="93"/>
      <c r="V30" s="2"/>
      <c r="W30" s="2"/>
      <c r="X30" s="2"/>
      <c r="Y30" s="90"/>
      <c r="Z30" s="2"/>
      <c r="AA30" s="2"/>
      <c r="AB30" s="2"/>
      <c r="AC30" s="4"/>
    </row>
    <row r="31" spans="1:29" ht="15" customHeight="1" x14ac:dyDescent="0.2">
      <c r="A31" s="53" t="s">
        <v>37</v>
      </c>
      <c r="B31" s="210">
        <f>A14</f>
        <v>0</v>
      </c>
      <c r="C31" s="161"/>
      <c r="D31" s="161"/>
      <c r="E31" s="161"/>
      <c r="F31" s="161"/>
      <c r="G31" s="161"/>
      <c r="H31" s="161"/>
      <c r="I31" s="161"/>
      <c r="J31" s="162"/>
      <c r="K31" s="211">
        <f>A9</f>
        <v>0</v>
      </c>
      <c r="L31" s="161"/>
      <c r="M31" s="161"/>
      <c r="N31" s="161"/>
      <c r="O31" s="161"/>
      <c r="P31" s="161"/>
      <c r="Q31" s="161"/>
      <c r="R31" s="161"/>
      <c r="S31" s="162"/>
      <c r="T31" s="92"/>
      <c r="U31" s="93"/>
      <c r="V31" s="2"/>
      <c r="W31" s="2"/>
      <c r="X31" s="2"/>
      <c r="Y31" s="95"/>
      <c r="Z31" s="2"/>
      <c r="AA31" s="2"/>
      <c r="AB31" s="2"/>
      <c r="AC31" s="4"/>
    </row>
    <row r="32" spans="1:29" ht="15" customHeight="1" x14ac:dyDescent="0.2">
      <c r="A32" s="53" t="s">
        <v>38</v>
      </c>
      <c r="B32" s="210">
        <f>A12</f>
        <v>0</v>
      </c>
      <c r="C32" s="161"/>
      <c r="D32" s="161"/>
      <c r="E32" s="161"/>
      <c r="F32" s="161"/>
      <c r="G32" s="161"/>
      <c r="H32" s="161"/>
      <c r="I32" s="161"/>
      <c r="J32" s="162"/>
      <c r="K32" s="211">
        <f>A11</f>
        <v>0</v>
      </c>
      <c r="L32" s="161"/>
      <c r="M32" s="161"/>
      <c r="N32" s="161"/>
      <c r="O32" s="161"/>
      <c r="P32" s="161"/>
      <c r="Q32" s="161"/>
      <c r="R32" s="161"/>
      <c r="S32" s="162"/>
      <c r="T32" s="92"/>
      <c r="U32" s="93"/>
      <c r="V32" s="2"/>
      <c r="W32" s="2"/>
      <c r="X32" s="2"/>
      <c r="Y32" s="2"/>
      <c r="Z32" s="2"/>
      <c r="AA32" s="2"/>
      <c r="AB32" s="2"/>
      <c r="AC32" s="4"/>
    </row>
    <row r="33" spans="1:29" ht="15" customHeight="1" x14ac:dyDescent="0.2">
      <c r="A33" s="53" t="s">
        <v>39</v>
      </c>
      <c r="B33" s="210">
        <f>A8</f>
        <v>0</v>
      </c>
      <c r="C33" s="161"/>
      <c r="D33" s="161"/>
      <c r="E33" s="161"/>
      <c r="F33" s="161"/>
      <c r="G33" s="161"/>
      <c r="H33" s="161"/>
      <c r="I33" s="161"/>
      <c r="J33" s="162"/>
      <c r="K33" s="211">
        <f>A9</f>
        <v>0</v>
      </c>
      <c r="L33" s="161"/>
      <c r="M33" s="161"/>
      <c r="N33" s="161"/>
      <c r="O33" s="161"/>
      <c r="P33" s="161"/>
      <c r="Q33" s="161"/>
      <c r="R33" s="161"/>
      <c r="S33" s="162"/>
      <c r="T33" s="92"/>
      <c r="U33" s="93"/>
      <c r="V33" s="2"/>
      <c r="W33" s="2"/>
      <c r="X33" s="2"/>
      <c r="Y33" s="2"/>
      <c r="Z33" s="2"/>
      <c r="AA33" s="2"/>
      <c r="AB33" s="2"/>
      <c r="AC33" s="4"/>
    </row>
    <row r="34" spans="1:29" ht="15" customHeight="1" x14ac:dyDescent="0.2">
      <c r="A34" s="53" t="s">
        <v>40</v>
      </c>
      <c r="B34" s="210">
        <f>A15</f>
        <v>0</v>
      </c>
      <c r="C34" s="161"/>
      <c r="D34" s="161"/>
      <c r="E34" s="161"/>
      <c r="F34" s="161"/>
      <c r="G34" s="161"/>
      <c r="H34" s="161"/>
      <c r="I34" s="161"/>
      <c r="J34" s="162"/>
      <c r="K34" s="211">
        <f>A12</f>
        <v>0</v>
      </c>
      <c r="L34" s="161"/>
      <c r="M34" s="161"/>
      <c r="N34" s="161"/>
      <c r="O34" s="161"/>
      <c r="P34" s="161"/>
      <c r="Q34" s="161"/>
      <c r="R34" s="161"/>
      <c r="S34" s="162"/>
      <c r="T34" s="92"/>
      <c r="U34" s="93"/>
      <c r="V34" s="2"/>
      <c r="W34" s="2"/>
      <c r="X34" s="2"/>
      <c r="Y34" s="2"/>
      <c r="Z34" s="2"/>
      <c r="AA34" s="2"/>
      <c r="AB34" s="2"/>
      <c r="AC34" s="4"/>
    </row>
    <row r="35" spans="1:29" ht="15" customHeight="1" x14ac:dyDescent="0.2">
      <c r="A35" s="96" t="s">
        <v>41</v>
      </c>
      <c r="B35" s="210">
        <f>A8</f>
        <v>0</v>
      </c>
      <c r="C35" s="161"/>
      <c r="D35" s="161"/>
      <c r="E35" s="161"/>
      <c r="F35" s="161"/>
      <c r="G35" s="161"/>
      <c r="H35" s="161"/>
      <c r="I35" s="161"/>
      <c r="J35" s="162"/>
      <c r="K35" s="211">
        <f>A14</f>
        <v>0</v>
      </c>
      <c r="L35" s="161"/>
      <c r="M35" s="161"/>
      <c r="N35" s="161"/>
      <c r="O35" s="161"/>
      <c r="P35" s="161"/>
      <c r="Q35" s="161"/>
      <c r="R35" s="161"/>
      <c r="S35" s="162"/>
      <c r="T35" s="97"/>
      <c r="U35" s="98"/>
      <c r="V35" s="2"/>
      <c r="W35" s="2"/>
      <c r="X35" s="2"/>
      <c r="Y35" s="2"/>
      <c r="Z35" s="2"/>
      <c r="AA35" s="2"/>
      <c r="AB35" s="2"/>
      <c r="AC35" s="4"/>
    </row>
    <row r="36" spans="1:29" ht="15" customHeight="1" x14ac:dyDescent="0.2">
      <c r="A36" s="96" t="s">
        <v>42</v>
      </c>
      <c r="B36" s="210">
        <f>A12</f>
        <v>0</v>
      </c>
      <c r="C36" s="161"/>
      <c r="D36" s="161"/>
      <c r="E36" s="161"/>
      <c r="F36" s="161"/>
      <c r="G36" s="161"/>
      <c r="H36" s="161"/>
      <c r="I36" s="161"/>
      <c r="J36" s="162"/>
      <c r="K36" s="211">
        <f>A16</f>
        <v>0</v>
      </c>
      <c r="L36" s="161"/>
      <c r="M36" s="161"/>
      <c r="N36" s="161"/>
      <c r="O36" s="161"/>
      <c r="P36" s="161"/>
      <c r="Q36" s="161"/>
      <c r="R36" s="161"/>
      <c r="S36" s="162"/>
      <c r="T36" s="97"/>
      <c r="U36" s="98"/>
      <c r="V36" s="2"/>
      <c r="W36" s="2"/>
      <c r="X36" s="2"/>
      <c r="Y36" s="2"/>
      <c r="Z36" s="2"/>
      <c r="AA36" s="2"/>
      <c r="AB36" s="2"/>
      <c r="AC36" s="4"/>
    </row>
    <row r="37" spans="1:29" ht="15" customHeight="1" x14ac:dyDescent="0.2">
      <c r="A37" s="96" t="s">
        <v>46</v>
      </c>
      <c r="B37" s="212"/>
      <c r="C37" s="161"/>
      <c r="D37" s="161"/>
      <c r="E37" s="161"/>
      <c r="F37" s="161"/>
      <c r="G37" s="161"/>
      <c r="H37" s="161"/>
      <c r="I37" s="161"/>
      <c r="J37" s="162"/>
      <c r="K37" s="218"/>
      <c r="L37" s="161"/>
      <c r="M37" s="161"/>
      <c r="N37" s="161"/>
      <c r="O37" s="161"/>
      <c r="P37" s="161"/>
      <c r="Q37" s="161"/>
      <c r="R37" s="161"/>
      <c r="S37" s="162"/>
      <c r="T37" s="97"/>
      <c r="U37" s="98"/>
      <c r="V37" s="2"/>
      <c r="W37" s="2"/>
      <c r="X37" s="2"/>
      <c r="Y37" s="2"/>
      <c r="Z37" s="2"/>
      <c r="AA37" s="2"/>
      <c r="AB37" s="2"/>
      <c r="AC37" s="4"/>
    </row>
    <row r="38" spans="1:29" ht="15" customHeight="1" x14ac:dyDescent="0.2">
      <c r="A38" s="86">
        <f>Paramètres!I4</f>
        <v>0</v>
      </c>
      <c r="B38" s="221" t="s">
        <v>24</v>
      </c>
      <c r="C38" s="194"/>
      <c r="D38" s="194"/>
      <c r="E38" s="194"/>
      <c r="F38" s="194"/>
      <c r="G38" s="194"/>
      <c r="H38" s="194"/>
      <c r="I38" s="194"/>
      <c r="J38" s="222"/>
      <c r="K38" s="223" t="s">
        <v>25</v>
      </c>
      <c r="L38" s="194"/>
      <c r="M38" s="194"/>
      <c r="N38" s="194"/>
      <c r="O38" s="194"/>
      <c r="P38" s="194"/>
      <c r="Q38" s="194"/>
      <c r="R38" s="194"/>
      <c r="S38" s="224"/>
      <c r="T38" s="217" t="s">
        <v>26</v>
      </c>
      <c r="U38" s="171"/>
      <c r="V38" s="2"/>
      <c r="W38" s="2"/>
      <c r="X38" s="2"/>
      <c r="Y38" s="4"/>
      <c r="Z38" s="2"/>
      <c r="AA38" s="2"/>
      <c r="AB38" s="2"/>
      <c r="AC38" s="99"/>
    </row>
    <row r="39" spans="1:29" ht="15" customHeight="1" x14ac:dyDescent="0.2">
      <c r="A39" s="87" t="s">
        <v>45</v>
      </c>
      <c r="B39" s="210">
        <f>A9</f>
        <v>0</v>
      </c>
      <c r="C39" s="161"/>
      <c r="D39" s="161"/>
      <c r="E39" s="161"/>
      <c r="F39" s="161"/>
      <c r="G39" s="161"/>
      <c r="H39" s="161"/>
      <c r="I39" s="161"/>
      <c r="J39" s="162"/>
      <c r="K39" s="211">
        <f>A10</f>
        <v>0</v>
      </c>
      <c r="L39" s="161"/>
      <c r="M39" s="161"/>
      <c r="N39" s="161"/>
      <c r="O39" s="161"/>
      <c r="P39" s="161"/>
      <c r="Q39" s="161"/>
      <c r="R39" s="161"/>
      <c r="S39" s="162"/>
      <c r="T39" s="88"/>
      <c r="U39" s="89"/>
      <c r="V39" s="2"/>
      <c r="W39" s="2"/>
      <c r="X39" s="2"/>
      <c r="Y39" s="2"/>
      <c r="Z39" s="2"/>
      <c r="AA39" s="2"/>
      <c r="AB39" s="2"/>
      <c r="AC39" s="4"/>
    </row>
    <row r="40" spans="1:29" ht="15" customHeight="1" x14ac:dyDescent="0.2">
      <c r="A40" s="91" t="s">
        <v>27</v>
      </c>
      <c r="B40" s="210">
        <f>A12</f>
        <v>0</v>
      </c>
      <c r="C40" s="161"/>
      <c r="D40" s="161"/>
      <c r="E40" s="161"/>
      <c r="F40" s="161"/>
      <c r="G40" s="161"/>
      <c r="H40" s="161"/>
      <c r="I40" s="161"/>
      <c r="J40" s="162"/>
      <c r="K40" s="211">
        <f>A13</f>
        <v>0</v>
      </c>
      <c r="L40" s="161"/>
      <c r="M40" s="161"/>
      <c r="N40" s="161"/>
      <c r="O40" s="161"/>
      <c r="P40" s="161"/>
      <c r="Q40" s="161"/>
      <c r="R40" s="161"/>
      <c r="S40" s="162"/>
      <c r="T40" s="88"/>
      <c r="U40" s="89"/>
      <c r="V40" s="2"/>
      <c r="W40" s="2"/>
      <c r="X40" s="2"/>
      <c r="Y40" s="2"/>
      <c r="Z40" s="2"/>
      <c r="AA40" s="2"/>
      <c r="AB40" s="2"/>
      <c r="AC40" s="4"/>
    </row>
    <row r="41" spans="1:29" ht="15" customHeight="1" x14ac:dyDescent="0.2">
      <c r="A41" s="53" t="s">
        <v>28</v>
      </c>
      <c r="B41" s="210">
        <f>A16</f>
        <v>0</v>
      </c>
      <c r="C41" s="161"/>
      <c r="D41" s="161"/>
      <c r="E41" s="161"/>
      <c r="F41" s="161"/>
      <c r="G41" s="161"/>
      <c r="H41" s="161"/>
      <c r="I41" s="161"/>
      <c r="J41" s="162"/>
      <c r="K41" s="211">
        <f>A9</f>
        <v>0</v>
      </c>
      <c r="L41" s="161"/>
      <c r="M41" s="161"/>
      <c r="N41" s="161"/>
      <c r="O41" s="161"/>
      <c r="P41" s="161"/>
      <c r="Q41" s="161"/>
      <c r="R41" s="161"/>
      <c r="S41" s="162"/>
      <c r="T41" s="88"/>
      <c r="U41" s="89"/>
      <c r="V41" s="2"/>
      <c r="W41" s="2"/>
      <c r="X41" s="2"/>
      <c r="Y41" s="4"/>
      <c r="Z41" s="2"/>
      <c r="AA41" s="2"/>
      <c r="AB41" s="2"/>
      <c r="AC41" s="2"/>
    </row>
    <row r="42" spans="1:29" ht="15" customHeight="1" x14ac:dyDescent="0.2">
      <c r="A42" s="53" t="s">
        <v>29</v>
      </c>
      <c r="B42" s="210">
        <f>A14</f>
        <v>0</v>
      </c>
      <c r="C42" s="161"/>
      <c r="D42" s="161"/>
      <c r="E42" s="161"/>
      <c r="F42" s="161"/>
      <c r="G42" s="161"/>
      <c r="H42" s="161"/>
      <c r="I42" s="161"/>
      <c r="J42" s="162"/>
      <c r="K42" s="211">
        <f t="shared" ref="K42:K44" si="56">A12</f>
        <v>0</v>
      </c>
      <c r="L42" s="161"/>
      <c r="M42" s="161"/>
      <c r="N42" s="161"/>
      <c r="O42" s="161"/>
      <c r="P42" s="161"/>
      <c r="Q42" s="161"/>
      <c r="R42" s="161"/>
      <c r="S42" s="162"/>
      <c r="T42" s="92"/>
      <c r="U42" s="93"/>
      <c r="V42" s="2"/>
      <c r="W42" s="2"/>
      <c r="X42" s="2"/>
      <c r="Y42" s="4"/>
      <c r="Z42" s="2"/>
      <c r="AA42" s="2"/>
      <c r="AB42" s="2"/>
      <c r="AC42" s="99"/>
    </row>
    <row r="43" spans="1:29" ht="15" customHeight="1" x14ac:dyDescent="0.2">
      <c r="A43" s="53" t="s">
        <v>30</v>
      </c>
      <c r="B43" s="210">
        <f>A9</f>
        <v>0</v>
      </c>
      <c r="C43" s="161"/>
      <c r="D43" s="161"/>
      <c r="E43" s="161"/>
      <c r="F43" s="161"/>
      <c r="G43" s="161"/>
      <c r="H43" s="161"/>
      <c r="I43" s="161"/>
      <c r="J43" s="162"/>
      <c r="K43" s="211">
        <f t="shared" si="56"/>
        <v>0</v>
      </c>
      <c r="L43" s="161"/>
      <c r="M43" s="161"/>
      <c r="N43" s="161"/>
      <c r="O43" s="161"/>
      <c r="P43" s="161"/>
      <c r="Q43" s="161"/>
      <c r="R43" s="161"/>
      <c r="S43" s="162"/>
      <c r="T43" s="92"/>
      <c r="U43" s="93"/>
      <c r="V43" s="2"/>
      <c r="W43" s="2"/>
      <c r="X43" s="2"/>
      <c r="Y43" s="2"/>
      <c r="Z43" s="2"/>
      <c r="AA43" s="2"/>
      <c r="AB43" s="2"/>
      <c r="AC43" s="99"/>
    </row>
    <row r="44" spans="1:29" ht="15" customHeight="1" x14ac:dyDescent="0.2">
      <c r="A44" s="53" t="s">
        <v>31</v>
      </c>
      <c r="B44" s="210">
        <f t="shared" ref="B44:B45" si="57">A15</f>
        <v>0</v>
      </c>
      <c r="C44" s="161"/>
      <c r="D44" s="161"/>
      <c r="E44" s="161"/>
      <c r="F44" s="161"/>
      <c r="G44" s="161"/>
      <c r="H44" s="161"/>
      <c r="I44" s="161"/>
      <c r="J44" s="162"/>
      <c r="K44" s="211">
        <f t="shared" si="56"/>
        <v>0</v>
      </c>
      <c r="L44" s="161"/>
      <c r="M44" s="161"/>
      <c r="N44" s="161"/>
      <c r="O44" s="161"/>
      <c r="P44" s="161"/>
      <c r="Q44" s="161"/>
      <c r="R44" s="161"/>
      <c r="S44" s="162"/>
      <c r="T44" s="92"/>
      <c r="U44" s="93"/>
      <c r="V44" s="2"/>
      <c r="W44" s="2"/>
      <c r="X44" s="2"/>
      <c r="Y44" s="2"/>
      <c r="Z44" s="2"/>
      <c r="AA44" s="2"/>
      <c r="AB44" s="2"/>
      <c r="AC44" s="99"/>
    </row>
    <row r="45" spans="1:29" ht="15" customHeight="1" x14ac:dyDescent="0.2">
      <c r="A45" s="53" t="s">
        <v>32</v>
      </c>
      <c r="B45" s="210">
        <f t="shared" si="57"/>
        <v>0</v>
      </c>
      <c r="C45" s="161"/>
      <c r="D45" s="161"/>
      <c r="E45" s="161"/>
      <c r="F45" s="161"/>
      <c r="G45" s="161"/>
      <c r="H45" s="161"/>
      <c r="I45" s="161"/>
      <c r="J45" s="162"/>
      <c r="K45" s="211">
        <f>A11</f>
        <v>0</v>
      </c>
      <c r="L45" s="161"/>
      <c r="M45" s="161"/>
      <c r="N45" s="161"/>
      <c r="O45" s="161"/>
      <c r="P45" s="161"/>
      <c r="Q45" s="161"/>
      <c r="R45" s="161"/>
      <c r="S45" s="162"/>
      <c r="T45" s="92"/>
      <c r="U45" s="93"/>
      <c r="V45" s="2"/>
      <c r="W45" s="2"/>
      <c r="X45" s="2"/>
      <c r="Y45" s="4" t="s">
        <v>23</v>
      </c>
      <c r="Z45" s="2"/>
      <c r="AA45" s="2"/>
      <c r="AB45" s="2"/>
      <c r="AC45" s="99"/>
    </row>
    <row r="46" spans="1:29" ht="15" customHeight="1" x14ac:dyDescent="0.2">
      <c r="A46" s="53" t="s">
        <v>33</v>
      </c>
      <c r="B46" s="210">
        <f>A12</f>
        <v>0</v>
      </c>
      <c r="C46" s="161"/>
      <c r="D46" s="161"/>
      <c r="E46" s="161"/>
      <c r="F46" s="161"/>
      <c r="G46" s="161"/>
      <c r="H46" s="161"/>
      <c r="I46" s="161"/>
      <c r="J46" s="162"/>
      <c r="K46" s="211">
        <f>A9</f>
        <v>0</v>
      </c>
      <c r="L46" s="161"/>
      <c r="M46" s="161"/>
      <c r="N46" s="161"/>
      <c r="O46" s="161"/>
      <c r="P46" s="161"/>
      <c r="Q46" s="161"/>
      <c r="R46" s="161"/>
      <c r="S46" s="162"/>
      <c r="T46" s="94"/>
      <c r="U46" s="93"/>
      <c r="V46" s="2"/>
      <c r="W46" s="2"/>
      <c r="X46" s="2"/>
      <c r="Y46" s="2"/>
      <c r="Z46" s="2"/>
      <c r="AA46" s="2"/>
      <c r="AB46" s="2"/>
      <c r="AC46" s="99" t="s">
        <v>23</v>
      </c>
    </row>
    <row r="47" spans="1:29" ht="15" customHeight="1" x14ac:dyDescent="0.2">
      <c r="A47" s="53" t="s">
        <v>34</v>
      </c>
      <c r="B47" s="212"/>
      <c r="C47" s="161"/>
      <c r="D47" s="161"/>
      <c r="E47" s="161"/>
      <c r="F47" s="161"/>
      <c r="G47" s="161"/>
      <c r="H47" s="161"/>
      <c r="I47" s="161"/>
      <c r="J47" s="162"/>
      <c r="K47" s="218"/>
      <c r="L47" s="161"/>
      <c r="M47" s="161"/>
      <c r="N47" s="161"/>
      <c r="O47" s="161"/>
      <c r="P47" s="161"/>
      <c r="Q47" s="161"/>
      <c r="R47" s="161"/>
      <c r="S47" s="162"/>
      <c r="T47" s="94"/>
      <c r="U47" s="93"/>
      <c r="V47" s="2"/>
      <c r="W47" s="2"/>
      <c r="X47" s="2"/>
      <c r="Y47" s="2"/>
      <c r="Z47" s="2"/>
      <c r="AA47" s="2"/>
      <c r="AB47" s="2"/>
      <c r="AC47" s="99" t="s">
        <v>23</v>
      </c>
    </row>
    <row r="48" spans="1:29" ht="15" customHeight="1" x14ac:dyDescent="0.2">
      <c r="A48" s="53" t="s">
        <v>35</v>
      </c>
      <c r="B48" s="210">
        <f>A10</f>
        <v>0</v>
      </c>
      <c r="C48" s="161"/>
      <c r="D48" s="161"/>
      <c r="E48" s="161"/>
      <c r="F48" s="161"/>
      <c r="G48" s="161"/>
      <c r="H48" s="161"/>
      <c r="I48" s="161"/>
      <c r="J48" s="162"/>
      <c r="K48" s="211">
        <f>A14</f>
        <v>0</v>
      </c>
      <c r="L48" s="161"/>
      <c r="M48" s="161"/>
      <c r="N48" s="161"/>
      <c r="O48" s="161"/>
      <c r="P48" s="161"/>
      <c r="Q48" s="161"/>
      <c r="R48" s="161"/>
      <c r="S48" s="162"/>
      <c r="T48" s="94"/>
      <c r="U48" s="93"/>
      <c r="V48" s="2" t="s">
        <v>23</v>
      </c>
      <c r="W48" s="2"/>
      <c r="X48" s="2"/>
      <c r="Y48" s="2"/>
      <c r="Z48" s="2"/>
      <c r="AA48" s="2"/>
      <c r="AB48" s="2"/>
      <c r="AC48" s="99" t="s">
        <v>23</v>
      </c>
    </row>
    <row r="49" spans="1:29" ht="15" customHeight="1" x14ac:dyDescent="0.2">
      <c r="A49" s="53" t="s">
        <v>36</v>
      </c>
      <c r="B49" s="210">
        <f>A15</f>
        <v>0</v>
      </c>
      <c r="C49" s="161"/>
      <c r="D49" s="161"/>
      <c r="E49" s="161"/>
      <c r="F49" s="161"/>
      <c r="G49" s="161"/>
      <c r="H49" s="161"/>
      <c r="I49" s="161"/>
      <c r="J49" s="162"/>
      <c r="K49" s="211">
        <f>A16</f>
        <v>0</v>
      </c>
      <c r="L49" s="161"/>
      <c r="M49" s="161"/>
      <c r="N49" s="161"/>
      <c r="O49" s="161"/>
      <c r="P49" s="161"/>
      <c r="Q49" s="161"/>
      <c r="R49" s="161"/>
      <c r="S49" s="162"/>
      <c r="T49" s="94"/>
      <c r="U49" s="93"/>
      <c r="V49" s="2" t="s">
        <v>23</v>
      </c>
      <c r="W49" s="2"/>
      <c r="X49" s="2"/>
      <c r="Y49" s="2"/>
      <c r="Z49" s="99"/>
      <c r="AA49" s="2"/>
      <c r="AB49" s="2"/>
      <c r="AC49" s="99"/>
    </row>
    <row r="50" spans="1:29" ht="15" customHeight="1" x14ac:dyDescent="0.2">
      <c r="A50" s="53" t="s">
        <v>37</v>
      </c>
      <c r="B50" s="210">
        <f>A10</f>
        <v>0</v>
      </c>
      <c r="C50" s="161"/>
      <c r="D50" s="161"/>
      <c r="E50" s="161"/>
      <c r="F50" s="161"/>
      <c r="G50" s="161"/>
      <c r="H50" s="161"/>
      <c r="I50" s="161"/>
      <c r="J50" s="162"/>
      <c r="K50" s="211">
        <f>A16</f>
        <v>0</v>
      </c>
      <c r="L50" s="161"/>
      <c r="M50" s="161"/>
      <c r="N50" s="161"/>
      <c r="O50" s="161"/>
      <c r="P50" s="161"/>
      <c r="Q50" s="161"/>
      <c r="R50" s="161"/>
      <c r="S50" s="162"/>
      <c r="T50" s="92"/>
      <c r="U50" s="93"/>
      <c r="V50" s="2" t="s">
        <v>23</v>
      </c>
      <c r="W50" s="2"/>
      <c r="X50" s="2"/>
      <c r="Y50" s="2"/>
      <c r="Z50" s="99"/>
      <c r="AA50" s="2"/>
      <c r="AB50" s="2"/>
      <c r="AC50" s="99"/>
    </row>
    <row r="51" spans="1:29" ht="15" customHeight="1" x14ac:dyDescent="0.2">
      <c r="A51" s="53" t="s">
        <v>38</v>
      </c>
      <c r="B51" s="210">
        <f>A13</f>
        <v>0</v>
      </c>
      <c r="C51" s="161"/>
      <c r="D51" s="161"/>
      <c r="E51" s="161"/>
      <c r="F51" s="161"/>
      <c r="G51" s="161"/>
      <c r="H51" s="161"/>
      <c r="I51" s="161"/>
      <c r="J51" s="162"/>
      <c r="K51" s="211">
        <f>A15</f>
        <v>0</v>
      </c>
      <c r="L51" s="161"/>
      <c r="M51" s="161"/>
      <c r="N51" s="161"/>
      <c r="O51" s="161"/>
      <c r="P51" s="161"/>
      <c r="Q51" s="161"/>
      <c r="R51" s="161"/>
      <c r="S51" s="162"/>
      <c r="T51" s="92"/>
      <c r="U51" s="93"/>
      <c r="V51" s="2"/>
      <c r="W51" s="2"/>
      <c r="X51" s="2"/>
      <c r="Y51" s="2"/>
      <c r="Z51" s="99"/>
      <c r="AA51" s="2"/>
      <c r="AB51" s="2"/>
      <c r="AC51" s="99"/>
    </row>
    <row r="52" spans="1:29" ht="15" customHeight="1" x14ac:dyDescent="0.2">
      <c r="A52" s="53" t="s">
        <v>39</v>
      </c>
      <c r="B52" s="210">
        <f t="shared" ref="B52:B53" si="58">A13</f>
        <v>0</v>
      </c>
      <c r="C52" s="161"/>
      <c r="D52" s="161"/>
      <c r="E52" s="161"/>
      <c r="F52" s="161"/>
      <c r="G52" s="161"/>
      <c r="H52" s="161"/>
      <c r="I52" s="161"/>
      <c r="J52" s="162"/>
      <c r="K52" s="211">
        <f>A10</f>
        <v>0</v>
      </c>
      <c r="L52" s="161"/>
      <c r="M52" s="161"/>
      <c r="N52" s="161"/>
      <c r="O52" s="161"/>
      <c r="P52" s="161"/>
      <c r="Q52" s="161"/>
      <c r="R52" s="161"/>
      <c r="S52" s="162"/>
      <c r="T52" s="92"/>
      <c r="U52" s="93"/>
      <c r="V52" s="2"/>
      <c r="W52" s="2"/>
      <c r="X52" s="2"/>
      <c r="Y52" s="2"/>
      <c r="Z52" s="2"/>
      <c r="AA52" s="2"/>
      <c r="AB52" s="2"/>
      <c r="AC52" s="2"/>
    </row>
    <row r="53" spans="1:29" ht="15" customHeight="1" x14ac:dyDescent="0.2">
      <c r="A53" s="53" t="s">
        <v>40</v>
      </c>
      <c r="B53" s="210">
        <f t="shared" si="58"/>
        <v>0</v>
      </c>
      <c r="C53" s="161"/>
      <c r="D53" s="161"/>
      <c r="E53" s="161"/>
      <c r="F53" s="161"/>
      <c r="G53" s="161"/>
      <c r="H53" s="161"/>
      <c r="I53" s="161"/>
      <c r="J53" s="162"/>
      <c r="K53" s="211">
        <f>A16</f>
        <v>0</v>
      </c>
      <c r="L53" s="161"/>
      <c r="M53" s="161"/>
      <c r="N53" s="161"/>
      <c r="O53" s="161"/>
      <c r="P53" s="161"/>
      <c r="Q53" s="161"/>
      <c r="R53" s="161"/>
      <c r="S53" s="162"/>
      <c r="T53" s="92"/>
      <c r="U53" s="93"/>
      <c r="V53" s="2"/>
      <c r="W53" s="2"/>
      <c r="X53" s="2"/>
      <c r="Y53" s="2"/>
      <c r="Z53" s="2"/>
      <c r="AA53" s="2"/>
      <c r="AB53" s="2"/>
      <c r="AC53" s="100"/>
    </row>
    <row r="54" spans="1:29" ht="15" customHeight="1" x14ac:dyDescent="0.2">
      <c r="A54" s="96" t="s">
        <v>41</v>
      </c>
      <c r="B54" s="210">
        <f>A9</f>
        <v>0</v>
      </c>
      <c r="C54" s="161"/>
      <c r="D54" s="161"/>
      <c r="E54" s="161"/>
      <c r="F54" s="161"/>
      <c r="G54" s="161"/>
      <c r="H54" s="161"/>
      <c r="I54" s="161"/>
      <c r="J54" s="162"/>
      <c r="K54" s="211">
        <f>A11</f>
        <v>0</v>
      </c>
      <c r="L54" s="161"/>
      <c r="M54" s="161"/>
      <c r="N54" s="161"/>
      <c r="O54" s="161"/>
      <c r="P54" s="161"/>
      <c r="Q54" s="161"/>
      <c r="R54" s="161"/>
      <c r="S54" s="162"/>
      <c r="T54" s="97"/>
      <c r="U54" s="98"/>
      <c r="V54" s="2"/>
      <c r="W54" s="2"/>
      <c r="X54" s="2"/>
      <c r="Y54" s="2"/>
      <c r="Z54" s="2"/>
      <c r="AA54" s="2"/>
      <c r="AB54" s="2"/>
      <c r="AC54" s="100"/>
    </row>
    <row r="55" spans="1:29" ht="15" customHeight="1" x14ac:dyDescent="0.2">
      <c r="A55" s="96" t="s">
        <v>42</v>
      </c>
      <c r="B55" s="210">
        <f>A13</f>
        <v>0</v>
      </c>
      <c r="C55" s="161"/>
      <c r="D55" s="161"/>
      <c r="E55" s="161"/>
      <c r="F55" s="161"/>
      <c r="G55" s="161"/>
      <c r="H55" s="161"/>
      <c r="I55" s="161"/>
      <c r="J55" s="162"/>
      <c r="K55" s="211">
        <f>A14</f>
        <v>0</v>
      </c>
      <c r="L55" s="161"/>
      <c r="M55" s="161"/>
      <c r="N55" s="161"/>
      <c r="O55" s="161"/>
      <c r="P55" s="161"/>
      <c r="Q55" s="161"/>
      <c r="R55" s="161"/>
      <c r="S55" s="162"/>
      <c r="T55" s="97"/>
      <c r="U55" s="98"/>
      <c r="V55" s="2"/>
      <c r="W55" s="2"/>
      <c r="X55" s="2"/>
      <c r="Y55" s="2"/>
      <c r="Z55" s="2"/>
      <c r="AA55" s="2"/>
      <c r="AB55" s="2"/>
      <c r="AC55" s="100"/>
    </row>
    <row r="56" spans="1:29" ht="15" customHeight="1" x14ac:dyDescent="0.2">
      <c r="A56" s="68" t="s">
        <v>46</v>
      </c>
      <c r="B56" s="220"/>
      <c r="C56" s="194"/>
      <c r="D56" s="194"/>
      <c r="E56" s="194"/>
      <c r="F56" s="194"/>
      <c r="G56" s="194"/>
      <c r="H56" s="194"/>
      <c r="I56" s="194"/>
      <c r="J56" s="195"/>
      <c r="K56" s="219"/>
      <c r="L56" s="194"/>
      <c r="M56" s="194"/>
      <c r="N56" s="194"/>
      <c r="O56" s="194"/>
      <c r="P56" s="194"/>
      <c r="Q56" s="194"/>
      <c r="R56" s="194"/>
      <c r="S56" s="195"/>
      <c r="T56" s="101"/>
      <c r="U56" s="102"/>
      <c r="V56" s="2"/>
      <c r="W56" s="2"/>
      <c r="X56" s="2"/>
      <c r="Y56" s="2"/>
      <c r="Z56" s="2"/>
      <c r="AA56" s="2"/>
      <c r="AB56" s="2"/>
      <c r="AC56" s="100" t="s">
        <v>23</v>
      </c>
    </row>
    <row r="57" spans="1:29" ht="15" customHeight="1" x14ac:dyDescent="0.2">
      <c r="V57" s="2"/>
      <c r="W57" s="2"/>
      <c r="X57" s="2"/>
      <c r="Y57" s="2"/>
      <c r="Z57" s="2"/>
      <c r="AA57" s="2"/>
      <c r="AB57" s="2"/>
      <c r="AC57" s="100" t="s">
        <v>23</v>
      </c>
    </row>
  </sheetData>
  <mergeCells count="95">
    <mergeCell ref="K27:S27"/>
    <mergeCell ref="K28:S28"/>
    <mergeCell ref="K29:S29"/>
    <mergeCell ref="K30:S30"/>
    <mergeCell ref="K31:S31"/>
    <mergeCell ref="B37:J37"/>
    <mergeCell ref="K37:S37"/>
    <mergeCell ref="B38:J38"/>
    <mergeCell ref="K38:S38"/>
    <mergeCell ref="T38:U38"/>
    <mergeCell ref="B39:J39"/>
    <mergeCell ref="K39:S39"/>
    <mergeCell ref="B40:J40"/>
    <mergeCell ref="K40:S40"/>
    <mergeCell ref="B41:J41"/>
    <mergeCell ref="K41:S41"/>
    <mergeCell ref="B42:J42"/>
    <mergeCell ref="K42:S42"/>
    <mergeCell ref="K43:S43"/>
    <mergeCell ref="B50:J50"/>
    <mergeCell ref="B51:J51"/>
    <mergeCell ref="B43:J43"/>
    <mergeCell ref="B44:J44"/>
    <mergeCell ref="B45:J45"/>
    <mergeCell ref="B46:J46"/>
    <mergeCell ref="B47:J47"/>
    <mergeCell ref="B48:J48"/>
    <mergeCell ref="B49:J49"/>
    <mergeCell ref="K51:S51"/>
    <mergeCell ref="K44:S44"/>
    <mergeCell ref="K45:S45"/>
    <mergeCell ref="K46:S46"/>
    <mergeCell ref="B52:J52"/>
    <mergeCell ref="B53:J53"/>
    <mergeCell ref="B54:J54"/>
    <mergeCell ref="B55:J55"/>
    <mergeCell ref="B56:J56"/>
    <mergeCell ref="K52:S52"/>
    <mergeCell ref="K53:S53"/>
    <mergeCell ref="K54:S54"/>
    <mergeCell ref="K55:S55"/>
    <mergeCell ref="K56:S56"/>
    <mergeCell ref="K47:S47"/>
    <mergeCell ref="K48:S48"/>
    <mergeCell ref="K49:S49"/>
    <mergeCell ref="K50:S50"/>
    <mergeCell ref="A1:AC1"/>
    <mergeCell ref="A3:L3"/>
    <mergeCell ref="N3:AC3"/>
    <mergeCell ref="E4:J4"/>
    <mergeCell ref="K4:L4"/>
    <mergeCell ref="N4:S4"/>
    <mergeCell ref="T4:U4"/>
    <mergeCell ref="T6:V6"/>
    <mergeCell ref="W6:Z6"/>
    <mergeCell ref="AA6:AA7"/>
    <mergeCell ref="A6:A7"/>
    <mergeCell ref="B6:D6"/>
    <mergeCell ref="E6:G6"/>
    <mergeCell ref="H6:J6"/>
    <mergeCell ref="K6:M6"/>
    <mergeCell ref="N6:P6"/>
    <mergeCell ref="Q6:S6"/>
    <mergeCell ref="B19:J19"/>
    <mergeCell ref="K19:S19"/>
    <mergeCell ref="T19:U19"/>
    <mergeCell ref="B20:J20"/>
    <mergeCell ref="K20:S20"/>
    <mergeCell ref="B21:J21"/>
    <mergeCell ref="K21:S21"/>
    <mergeCell ref="B22:J22"/>
    <mergeCell ref="K22:S22"/>
    <mergeCell ref="B23:J23"/>
    <mergeCell ref="K23:S23"/>
    <mergeCell ref="B24:J24"/>
    <mergeCell ref="K24:S24"/>
    <mergeCell ref="K25:S25"/>
    <mergeCell ref="B25:J25"/>
    <mergeCell ref="B26:J26"/>
    <mergeCell ref="K26:S26"/>
    <mergeCell ref="B27:J27"/>
    <mergeCell ref="B28:J28"/>
    <mergeCell ref="B29:J29"/>
    <mergeCell ref="B30:J30"/>
    <mergeCell ref="B31:J31"/>
    <mergeCell ref="B36:J36"/>
    <mergeCell ref="K36:S36"/>
    <mergeCell ref="B32:J32"/>
    <mergeCell ref="B33:J33"/>
    <mergeCell ref="B34:J34"/>
    <mergeCell ref="B35:J35"/>
    <mergeCell ref="K35:S35"/>
    <mergeCell ref="K33:S33"/>
    <mergeCell ref="K34:S34"/>
    <mergeCell ref="K32:S32"/>
  </mergeCells>
  <pageMargins left="0.35433070866141736" right="0.19685039370078741" top="1.1811023622047245" bottom="0.23622047244094491" header="0" footer="0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Formulaire</vt:lpstr>
      <vt:lpstr>Poule A</vt:lpstr>
      <vt:lpstr>Poule B</vt:lpstr>
      <vt:lpstr>Poule C</vt:lpstr>
      <vt:lpstr>Poule D</vt:lpstr>
      <vt:lpstr>Poule E</vt:lpstr>
      <vt:lpstr>Poule F</vt:lpstr>
      <vt:lpstr>Poule G</vt:lpstr>
      <vt:lpstr>Poule H</vt:lpstr>
      <vt:lpstr>Poule I</vt:lpstr>
      <vt:lpstr>Poule J</vt:lpstr>
      <vt:lpstr>Finales</vt:lpstr>
      <vt:lpstr>Récap</vt:lpstr>
      <vt:lpstr>Paramètres</vt:lpstr>
      <vt:lpstr>Tram Poule à 10</vt:lpstr>
      <vt:lpstr>TRAM poule à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2025-05-23T17:04:11Z</dcterms:created>
  <dcterms:modified xsi:type="dcterms:W3CDTF">2025-05-23T17:04:11Z</dcterms:modified>
</cp:coreProperties>
</file>